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yiliu\OneDrive - Morgan State University\Documents\Manuscript for Science\Research\"/>
    </mc:Choice>
  </mc:AlternateContent>
  <xr:revisionPtr revIDLastSave="0" documentId="13_ncr:1_{A2265937-910D-4F3D-840B-23BC4B496C01}" xr6:coauthVersionLast="47" xr6:coauthVersionMax="47" xr10:uidLastSave="{00000000-0000-0000-0000-000000000000}"/>
  <bookViews>
    <workbookView xWindow="-108" yWindow="-108" windowWidth="23256" windowHeight="12456" activeTab="5" xr2:uid="{65B75B78-DFC2-4B7E-87FE-E1ABFACBDA0F}"/>
  </bookViews>
  <sheets>
    <sheet name="Table Description" sheetId="1" r:id="rId1"/>
    <sheet name="Table S1" sheetId="2" r:id="rId2"/>
    <sheet name="Table S2" sheetId="3" r:id="rId3"/>
    <sheet name="Table S3" sheetId="5" r:id="rId4"/>
    <sheet name="Table S4" sheetId="6" r:id="rId5"/>
    <sheet name="Table S5" sheetId="4"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3" i="4" l="1"/>
  <c r="H103" i="4"/>
  <c r="I103" i="4"/>
  <c r="J103" i="4"/>
  <c r="G104" i="4"/>
  <c r="H104" i="4"/>
  <c r="I104" i="4"/>
  <c r="J104" i="4"/>
  <c r="G105" i="4"/>
  <c r="H105" i="4"/>
  <c r="I105" i="4"/>
  <c r="J105" i="4"/>
  <c r="G106" i="4"/>
  <c r="H106" i="4"/>
  <c r="I106" i="4"/>
  <c r="J106" i="4"/>
  <c r="G107" i="4"/>
  <c r="H107" i="4"/>
  <c r="I107" i="4"/>
  <c r="J107" i="4"/>
  <c r="G108" i="4"/>
  <c r="H108" i="4"/>
  <c r="I108" i="4"/>
  <c r="J108" i="4"/>
  <c r="G109" i="4"/>
  <c r="H109" i="4"/>
  <c r="I109" i="4"/>
  <c r="J109" i="4"/>
  <c r="G110" i="4"/>
  <c r="H110" i="4"/>
  <c r="I110" i="4"/>
  <c r="J110" i="4"/>
  <c r="G111" i="4"/>
  <c r="H111" i="4"/>
  <c r="I111" i="4"/>
  <c r="J111" i="4"/>
  <c r="G112" i="4"/>
  <c r="H112" i="4"/>
  <c r="I112" i="4"/>
  <c r="J112" i="4"/>
  <c r="G113" i="4"/>
  <c r="H113" i="4"/>
  <c r="I113" i="4"/>
  <c r="J113" i="4"/>
  <c r="G114" i="4"/>
  <c r="H114" i="4"/>
  <c r="I114" i="4"/>
  <c r="J114" i="4"/>
  <c r="F114" i="4"/>
  <c r="F113" i="4"/>
  <c r="F112" i="4"/>
  <c r="F111" i="4"/>
  <c r="F110" i="4"/>
  <c r="F109" i="4"/>
  <c r="F108" i="4"/>
  <c r="F107" i="4"/>
  <c r="F106" i="4"/>
  <c r="F105" i="4"/>
  <c r="F104" i="4"/>
  <c r="F103" i="4"/>
  <c r="V4" i="6"/>
  <c r="V5" i="6" s="1"/>
  <c r="W3" i="6"/>
  <c r="U115" i="6"/>
  <c r="T115" i="6"/>
  <c r="S115" i="6"/>
  <c r="R115" i="6"/>
  <c r="Q115" i="6"/>
  <c r="P115" i="6"/>
  <c r="O115" i="6"/>
  <c r="N115" i="6"/>
  <c r="M115" i="6"/>
  <c r="L115" i="6"/>
  <c r="K115" i="6"/>
  <c r="J115" i="6"/>
  <c r="I115" i="6"/>
  <c r="H115" i="6"/>
  <c r="U114" i="6"/>
  <c r="T114" i="6"/>
  <c r="S114" i="6"/>
  <c r="R114" i="6"/>
  <c r="Q114" i="6"/>
  <c r="P114" i="6"/>
  <c r="O114" i="6"/>
  <c r="N114" i="6"/>
  <c r="M114" i="6"/>
  <c r="L114" i="6"/>
  <c r="K114" i="6"/>
  <c r="J114" i="6"/>
  <c r="I114" i="6"/>
  <c r="H114" i="6"/>
  <c r="U113" i="6"/>
  <c r="T113" i="6"/>
  <c r="S113" i="6"/>
  <c r="R113" i="6"/>
  <c r="Q113" i="6"/>
  <c r="P113" i="6"/>
  <c r="O113" i="6"/>
  <c r="N113" i="6"/>
  <c r="M113" i="6"/>
  <c r="L113" i="6"/>
  <c r="K113" i="6"/>
  <c r="J113" i="6"/>
  <c r="I113" i="6"/>
  <c r="H113" i="6"/>
  <c r="U112" i="6"/>
  <c r="T112" i="6"/>
  <c r="S112" i="6"/>
  <c r="R112" i="6"/>
  <c r="Q112" i="6"/>
  <c r="P112" i="6"/>
  <c r="O112" i="6"/>
  <c r="N112" i="6"/>
  <c r="M112" i="6"/>
  <c r="L112" i="6"/>
  <c r="K112" i="6"/>
  <c r="J112" i="6"/>
  <c r="I112" i="6"/>
  <c r="H112" i="6"/>
  <c r="U111" i="6"/>
  <c r="T111" i="6"/>
  <c r="S111" i="6"/>
  <c r="R111" i="6"/>
  <c r="Q111" i="6"/>
  <c r="P111" i="6"/>
  <c r="O111" i="6"/>
  <c r="N111" i="6"/>
  <c r="M111" i="6"/>
  <c r="L111" i="6"/>
  <c r="K111" i="6"/>
  <c r="J111" i="6"/>
  <c r="I111" i="6"/>
  <c r="H111" i="6"/>
  <c r="U110" i="6"/>
  <c r="T110" i="6"/>
  <c r="S110" i="6"/>
  <c r="R110" i="6"/>
  <c r="Q110" i="6"/>
  <c r="P110" i="6"/>
  <c r="O110" i="6"/>
  <c r="N110" i="6"/>
  <c r="M110" i="6"/>
  <c r="L110" i="6"/>
  <c r="K110" i="6"/>
  <c r="J110" i="6"/>
  <c r="I110" i="6"/>
  <c r="H110" i="6"/>
  <c r="U109" i="6"/>
  <c r="T109" i="6"/>
  <c r="S109" i="6"/>
  <c r="R109" i="6"/>
  <c r="Q109" i="6"/>
  <c r="P109" i="6"/>
  <c r="O109" i="6"/>
  <c r="N109" i="6"/>
  <c r="M109" i="6"/>
  <c r="L109" i="6"/>
  <c r="K109" i="6"/>
  <c r="J109" i="6"/>
  <c r="I109" i="6"/>
  <c r="H109" i="6"/>
  <c r="U108" i="6"/>
  <c r="T108" i="6"/>
  <c r="S108" i="6"/>
  <c r="R108" i="6"/>
  <c r="Q108" i="6"/>
  <c r="P108" i="6"/>
  <c r="O108" i="6"/>
  <c r="N108" i="6"/>
  <c r="M108" i="6"/>
  <c r="L108" i="6"/>
  <c r="K108" i="6"/>
  <c r="J108" i="6"/>
  <c r="I108" i="6"/>
  <c r="H108" i="6"/>
  <c r="U107" i="6"/>
  <c r="T107" i="6"/>
  <c r="S107" i="6"/>
  <c r="R107" i="6"/>
  <c r="Q107" i="6"/>
  <c r="P107" i="6"/>
  <c r="O107" i="6"/>
  <c r="N107" i="6"/>
  <c r="M107" i="6"/>
  <c r="L107" i="6"/>
  <c r="K107" i="6"/>
  <c r="J107" i="6"/>
  <c r="I107" i="6"/>
  <c r="H107" i="6"/>
  <c r="U106" i="6"/>
  <c r="T106" i="6"/>
  <c r="S106" i="6"/>
  <c r="R106" i="6"/>
  <c r="Q106" i="6"/>
  <c r="P106" i="6"/>
  <c r="O106" i="6"/>
  <c r="N106" i="6"/>
  <c r="M106" i="6"/>
  <c r="L106" i="6"/>
  <c r="K106" i="6"/>
  <c r="J106" i="6"/>
  <c r="I106" i="6"/>
  <c r="H106" i="6"/>
  <c r="U105" i="6"/>
  <c r="T105" i="6"/>
  <c r="S105" i="6"/>
  <c r="R105" i="6"/>
  <c r="Q105" i="6"/>
  <c r="P105" i="6"/>
  <c r="O105" i="6"/>
  <c r="N105" i="6"/>
  <c r="M105" i="6"/>
  <c r="L105" i="6"/>
  <c r="K105" i="6"/>
  <c r="J105" i="6"/>
  <c r="I105" i="6"/>
  <c r="H105" i="6"/>
  <c r="U104" i="6"/>
  <c r="T104" i="6"/>
  <c r="S104" i="6"/>
  <c r="R104" i="6"/>
  <c r="Q104" i="6"/>
  <c r="P104" i="6"/>
  <c r="O104" i="6"/>
  <c r="N104" i="6"/>
  <c r="M104" i="6"/>
  <c r="L104" i="6"/>
  <c r="K104" i="6"/>
  <c r="J104" i="6"/>
  <c r="I104" i="6"/>
  <c r="H104" i="6"/>
  <c r="H2" i="5"/>
  <c r="I2" i="5" s="1"/>
  <c r="J2" i="5" s="1"/>
  <c r="K2" i="5" s="1"/>
  <c r="L2" i="5" s="1"/>
  <c r="M2" i="5" s="1"/>
  <c r="N2" i="5" s="1"/>
  <c r="O2" i="5" s="1"/>
  <c r="P2" i="5" s="1"/>
  <c r="Q2" i="5" s="1"/>
  <c r="R2" i="5" s="1"/>
  <c r="S2" i="5" s="1"/>
  <c r="G2" i="5"/>
  <c r="H2" i="3"/>
  <c r="I2" i="3" s="1"/>
  <c r="J2" i="3" s="1"/>
  <c r="K2" i="3" s="1"/>
  <c r="L2" i="3" s="1"/>
  <c r="M2" i="3" s="1"/>
  <c r="N2" i="3" s="1"/>
  <c r="O2" i="3" s="1"/>
  <c r="P2" i="3" s="1"/>
  <c r="Q2" i="3" s="1"/>
  <c r="R2" i="3" s="1"/>
  <c r="S2" i="3" s="1"/>
  <c r="G2" i="3"/>
  <c r="V6" i="6" l="1"/>
  <c r="W5" i="6"/>
  <c r="W4" i="6"/>
  <c r="V7" i="6" l="1"/>
  <c r="W6" i="6"/>
  <c r="J114" i="2"/>
  <c r="I114" i="2"/>
  <c r="H114" i="2"/>
  <c r="G114" i="2"/>
  <c r="F114" i="2"/>
  <c r="J113" i="2"/>
  <c r="I113" i="2"/>
  <c r="H113" i="2"/>
  <c r="G113" i="2"/>
  <c r="F113" i="2"/>
  <c r="J112" i="2"/>
  <c r="I112" i="2"/>
  <c r="H112" i="2"/>
  <c r="G112" i="2"/>
  <c r="F112" i="2"/>
  <c r="J111" i="2"/>
  <c r="I111" i="2"/>
  <c r="H111" i="2"/>
  <c r="G111" i="2"/>
  <c r="F111" i="2"/>
  <c r="J110" i="2"/>
  <c r="I110" i="2"/>
  <c r="H110" i="2"/>
  <c r="G110" i="2"/>
  <c r="F110" i="2"/>
  <c r="J109" i="2"/>
  <c r="I109" i="2"/>
  <c r="H109" i="2"/>
  <c r="G109" i="2"/>
  <c r="F109" i="2"/>
  <c r="J108" i="2"/>
  <c r="I108" i="2"/>
  <c r="H108" i="2"/>
  <c r="G108" i="2"/>
  <c r="F108" i="2"/>
  <c r="J107" i="2"/>
  <c r="I107" i="2"/>
  <c r="H107" i="2"/>
  <c r="G107" i="2"/>
  <c r="F107" i="2"/>
  <c r="J106" i="2"/>
  <c r="I106" i="2"/>
  <c r="H106" i="2"/>
  <c r="G106" i="2"/>
  <c r="F106" i="2"/>
  <c r="J105" i="2"/>
  <c r="I105" i="2"/>
  <c r="H105" i="2"/>
  <c r="G105" i="2"/>
  <c r="F105" i="2"/>
  <c r="J104" i="2"/>
  <c r="I104" i="2"/>
  <c r="H104" i="2"/>
  <c r="G104" i="2"/>
  <c r="F104" i="2"/>
  <c r="J103" i="2"/>
  <c r="I103" i="2"/>
  <c r="H103" i="2"/>
  <c r="G103" i="2"/>
  <c r="F103" i="2"/>
  <c r="W7" i="6" l="1"/>
  <c r="V8" i="6"/>
  <c r="V9" i="6" l="1"/>
  <c r="W8" i="6"/>
  <c r="W9" i="6" l="1"/>
  <c r="V10" i="6"/>
  <c r="V11" i="6" l="1"/>
  <c r="W10" i="6"/>
  <c r="V12" i="6" l="1"/>
  <c r="W11" i="6"/>
  <c r="V13" i="6" l="1"/>
  <c r="W12" i="6"/>
  <c r="W13" i="6" l="1"/>
  <c r="V14" i="6"/>
  <c r="V15" i="6" l="1"/>
  <c r="W14" i="6"/>
  <c r="V16" i="6" l="1"/>
  <c r="W15" i="6"/>
  <c r="V17" i="6" l="1"/>
  <c r="W16" i="6"/>
  <c r="V18" i="6" l="1"/>
  <c r="W17" i="6"/>
  <c r="V19" i="6" l="1"/>
  <c r="W18" i="6"/>
  <c r="W19" i="6" l="1"/>
  <c r="V20" i="6"/>
  <c r="W20" i="6" l="1"/>
  <c r="V21" i="6"/>
  <c r="V22" i="6" l="1"/>
  <c r="W21" i="6"/>
  <c r="V23" i="6" l="1"/>
  <c r="W22" i="6"/>
  <c r="V24" i="6" l="1"/>
  <c r="W23" i="6"/>
  <c r="V25" i="6" l="1"/>
  <c r="W24" i="6"/>
  <c r="W25" i="6" l="1"/>
  <c r="V26" i="6"/>
  <c r="V27" i="6" l="1"/>
  <c r="W26" i="6"/>
  <c r="W27" i="6" l="1"/>
  <c r="V28" i="6"/>
  <c r="V29" i="6" l="1"/>
  <c r="W28" i="6"/>
  <c r="V30" i="6" l="1"/>
  <c r="W29" i="6"/>
  <c r="V31" i="6" l="1"/>
  <c r="W30" i="6"/>
  <c r="W31" i="6" l="1"/>
  <c r="V32" i="6"/>
  <c r="V33" i="6" l="1"/>
  <c r="W32" i="6"/>
  <c r="V34" i="6" l="1"/>
  <c r="W33" i="6"/>
  <c r="V35" i="6" l="1"/>
  <c r="W34" i="6"/>
  <c r="V36" i="6" l="1"/>
  <c r="W35" i="6"/>
  <c r="V37" i="6" l="1"/>
  <c r="W36" i="6"/>
  <c r="W37" i="6" l="1"/>
  <c r="V38" i="6"/>
  <c r="V39" i="6" l="1"/>
  <c r="W38" i="6"/>
  <c r="V40" i="6" l="1"/>
  <c r="W39" i="6"/>
  <c r="V41" i="6" l="1"/>
  <c r="W40" i="6"/>
  <c r="V42" i="6" l="1"/>
  <c r="W41" i="6"/>
  <c r="V43" i="6" l="1"/>
  <c r="W42" i="6"/>
  <c r="W43" i="6" l="1"/>
  <c r="V44" i="6"/>
  <c r="V45" i="6" l="1"/>
  <c r="W44" i="6"/>
  <c r="V46" i="6" l="1"/>
  <c r="W45" i="6"/>
  <c r="V47" i="6" l="1"/>
  <c r="W46" i="6"/>
  <c r="V48" i="6" l="1"/>
  <c r="W47" i="6"/>
  <c r="V49" i="6" l="1"/>
  <c r="W48" i="6"/>
  <c r="W49" i="6" l="1"/>
  <c r="V50" i="6"/>
  <c r="V51" i="6" l="1"/>
  <c r="W50" i="6"/>
  <c r="V52" i="6" l="1"/>
  <c r="W51" i="6"/>
  <c r="V53" i="6" l="1"/>
  <c r="W52" i="6"/>
  <c r="V54" i="6" l="1"/>
  <c r="W53" i="6"/>
  <c r="V55" i="6" l="1"/>
  <c r="W54" i="6"/>
  <c r="W55" i="6" l="1"/>
  <c r="V56" i="6"/>
  <c r="V57" i="6" l="1"/>
  <c r="W56" i="6"/>
  <c r="V58" i="6" l="1"/>
  <c r="W57" i="6"/>
  <c r="V59" i="6" l="1"/>
  <c r="W58" i="6"/>
  <c r="V60" i="6" l="1"/>
  <c r="W59" i="6"/>
  <c r="V61" i="6" l="1"/>
  <c r="W60" i="6"/>
  <c r="W61" i="6" l="1"/>
  <c r="V62" i="6"/>
  <c r="V63" i="6" l="1"/>
  <c r="W62" i="6"/>
  <c r="V64" i="6" l="1"/>
  <c r="W63" i="6"/>
  <c r="V65" i="6" l="1"/>
  <c r="W64" i="6"/>
  <c r="V66" i="6" l="1"/>
  <c r="W65" i="6"/>
  <c r="V67" i="6" l="1"/>
  <c r="W66" i="6"/>
  <c r="W67" i="6" l="1"/>
  <c r="V68" i="6"/>
  <c r="V69" i="6" l="1"/>
  <c r="W68" i="6"/>
  <c r="W69" i="6" l="1"/>
  <c r="V70" i="6"/>
  <c r="V71" i="6" l="1"/>
  <c r="W70" i="6"/>
  <c r="V72" i="6" l="1"/>
  <c r="W71" i="6"/>
  <c r="V73" i="6" l="1"/>
  <c r="W72" i="6"/>
  <c r="W73" i="6" l="1"/>
  <c r="V74" i="6"/>
  <c r="W74" i="6" l="1"/>
  <c r="V75" i="6"/>
  <c r="W75" i="6" l="1"/>
  <c r="V76" i="6"/>
  <c r="V77" i="6" l="1"/>
  <c r="W76" i="6"/>
  <c r="V78" i="6" l="1"/>
  <c r="W77" i="6"/>
  <c r="V79" i="6" l="1"/>
  <c r="W78" i="6"/>
  <c r="W79" i="6" l="1"/>
  <c r="V80" i="6"/>
  <c r="W80" i="6" l="1"/>
  <c r="V81" i="6"/>
  <c r="V82" i="6" l="1"/>
  <c r="W81" i="6"/>
  <c r="V83" i="6" l="1"/>
  <c r="W82" i="6"/>
  <c r="V84" i="6" l="1"/>
  <c r="W83" i="6"/>
  <c r="V85" i="6" l="1"/>
  <c r="W84" i="6"/>
  <c r="W85" i="6" l="1"/>
  <c r="V86" i="6"/>
  <c r="W86" i="6" l="1"/>
  <c r="V87" i="6"/>
  <c r="W87" i="6" l="1"/>
  <c r="V88" i="6"/>
  <c r="V89" i="6" l="1"/>
  <c r="W88" i="6"/>
  <c r="V90" i="6" l="1"/>
  <c r="W89" i="6"/>
  <c r="V91" i="6" l="1"/>
  <c r="W90" i="6"/>
  <c r="W91" i="6" l="1"/>
  <c r="V92" i="6"/>
  <c r="V93" i="6" l="1"/>
  <c r="W92" i="6"/>
  <c r="W93" i="6" l="1"/>
  <c r="V94" i="6"/>
  <c r="V95" i="6" l="1"/>
  <c r="W94" i="6"/>
  <c r="V96" i="6" l="1"/>
  <c r="W95" i="6"/>
  <c r="V97" i="6" l="1"/>
  <c r="W96" i="6"/>
  <c r="W97" i="6" l="1"/>
  <c r="V98" i="6"/>
  <c r="V99" i="6" l="1"/>
  <c r="W98" i="6"/>
  <c r="W99" i="6" l="1"/>
  <c r="V100" i="6"/>
  <c r="V101" i="6" l="1"/>
  <c r="W100" i="6"/>
  <c r="V102" i="6" l="1"/>
  <c r="W101" i="6"/>
  <c r="V103" i="6" l="1"/>
  <c r="W103" i="6" s="1"/>
  <c r="W102" i="6"/>
</calcChain>
</file>

<file path=xl/sharedStrings.xml><?xml version="1.0" encoding="utf-8"?>
<sst xmlns="http://schemas.openxmlformats.org/spreadsheetml/2006/main" count="1439" uniqueCount="207">
  <si>
    <t>Descriptions for supplementary tables</t>
  </si>
  <si>
    <t>Table S1</t>
  </si>
  <si>
    <t>Station Name</t>
  </si>
  <si>
    <t>NOAA ID</t>
  </si>
  <si>
    <t>Lat</t>
  </si>
  <si>
    <t>Long</t>
  </si>
  <si>
    <t>MHHW (m)</t>
  </si>
  <si>
    <t>RSLR2100 (m)</t>
  </si>
  <si>
    <t>1%EWL2100 relative to MSL (m)</t>
  </si>
  <si>
    <t>RSLR2100 type</t>
  </si>
  <si>
    <t>1%EWL2100 reltive to MSL  type</t>
  </si>
  <si>
    <t>Skagway</t>
  </si>
  <si>
    <t>High-tide</t>
  </si>
  <si>
    <t>Low-rise</t>
  </si>
  <si>
    <t>Elevated exposure</t>
  </si>
  <si>
    <t>Nikiski</t>
  </si>
  <si>
    <t>High exposure</t>
  </si>
  <si>
    <t>Juneau</t>
  </si>
  <si>
    <t>Seldovia</t>
  </si>
  <si>
    <t>Anchorage</t>
  </si>
  <si>
    <t>Yakutat</t>
  </si>
  <si>
    <t>Moderate exposure</t>
  </si>
  <si>
    <t>Kodiak Island</t>
  </si>
  <si>
    <t>Low exposure</t>
  </si>
  <si>
    <t>Valdez</t>
  </si>
  <si>
    <t>Seward</t>
  </si>
  <si>
    <t>Sitka</t>
  </si>
  <si>
    <t>Unalaska</t>
  </si>
  <si>
    <t>Moderate-tide</t>
  </si>
  <si>
    <t>Neah Bay</t>
  </si>
  <si>
    <t>Elevated-tide</t>
  </si>
  <si>
    <t>Ketchikan</t>
  </si>
  <si>
    <t>Cherry Point</t>
  </si>
  <si>
    <t>Port Angeles</t>
  </si>
  <si>
    <t>Astoria</t>
  </si>
  <si>
    <t>Crescent City</t>
  </si>
  <si>
    <t>Toke Point</t>
  </si>
  <si>
    <t>Friday Harbor</t>
  </si>
  <si>
    <t>Adak Island</t>
  </si>
  <si>
    <t>Port Townsend</t>
  </si>
  <si>
    <t>Cordova</t>
  </si>
  <si>
    <t>Charleston</t>
  </si>
  <si>
    <t>Seattle</t>
  </si>
  <si>
    <t>Alameda</t>
  </si>
  <si>
    <t>South Beach</t>
  </si>
  <si>
    <t>Moderate-rise</t>
  </si>
  <si>
    <t>Port San Luis</t>
  </si>
  <si>
    <t>Los Angeles</t>
  </si>
  <si>
    <t>Sand Point</t>
  </si>
  <si>
    <t>Eastport</t>
  </si>
  <si>
    <t>Monterey</t>
  </si>
  <si>
    <t>Santa Monica</t>
  </si>
  <si>
    <t>Portland</t>
  </si>
  <si>
    <t>Bar Harbor</t>
  </si>
  <si>
    <t>San Francisco</t>
  </si>
  <si>
    <t>Point Reyes</t>
  </si>
  <si>
    <t>La Jolla</t>
  </si>
  <si>
    <t>San Diego</t>
  </si>
  <si>
    <t>Boston</t>
  </si>
  <si>
    <t>Providence</t>
  </si>
  <si>
    <t>Bridgeport</t>
  </si>
  <si>
    <t>Magueyes Is.</t>
  </si>
  <si>
    <t>Low-tide</t>
  </si>
  <si>
    <t>Charlotte Amali</t>
  </si>
  <si>
    <t>Kings Point</t>
  </si>
  <si>
    <t>San Juan</t>
  </si>
  <si>
    <t>Wilmington</t>
  </si>
  <si>
    <t>New London</t>
  </si>
  <si>
    <t>Newport</t>
  </si>
  <si>
    <t>Pensacola</t>
  </si>
  <si>
    <t>Springmaid Pier</t>
  </si>
  <si>
    <t>Woods Hole</t>
  </si>
  <si>
    <t>Elevated-rise</t>
  </si>
  <si>
    <t>Philadelphia</t>
  </si>
  <si>
    <t>Cedar Key</t>
  </si>
  <si>
    <t>The Battery</t>
  </si>
  <si>
    <t>Port Jefferson</t>
  </si>
  <si>
    <t>Baltimore</t>
  </si>
  <si>
    <t>Fernandina</t>
  </si>
  <si>
    <t>Mayport</t>
  </si>
  <si>
    <t>Washington</t>
  </si>
  <si>
    <t>Montauk</t>
  </si>
  <si>
    <t>Annapolis</t>
  </si>
  <si>
    <t>Nantucket Is.</t>
  </si>
  <si>
    <t>Beaufort</t>
  </si>
  <si>
    <t>Fort Myers</t>
  </si>
  <si>
    <t>Naples</t>
  </si>
  <si>
    <t>Cambridge</t>
  </si>
  <si>
    <t>Lewes</t>
  </si>
  <si>
    <t>Clearwater Bch.</t>
  </si>
  <si>
    <t>Key West</t>
  </si>
  <si>
    <t>Solomons Is.</t>
  </si>
  <si>
    <t>St. Petersburg</t>
  </si>
  <si>
    <t>Fort Pulaski</t>
  </si>
  <si>
    <t>Dauphin Island</t>
  </si>
  <si>
    <t>Vaca Key</t>
  </si>
  <si>
    <t>Kiptopeke</t>
  </si>
  <si>
    <t>High-rise</t>
  </si>
  <si>
    <t>Cape May</t>
  </si>
  <si>
    <t>Sandy Hook</t>
  </si>
  <si>
    <t>Atlantic City</t>
  </si>
  <si>
    <t>Guam</t>
  </si>
  <si>
    <t>Lewisetta</t>
  </si>
  <si>
    <t>CBBT</t>
  </si>
  <si>
    <t>Portsmouth</t>
  </si>
  <si>
    <t>Sewells Point</t>
  </si>
  <si>
    <t>Johnston Atoll</t>
  </si>
  <si>
    <t>Port Isabel</t>
  </si>
  <si>
    <t>Kwajalein</t>
  </si>
  <si>
    <t>Nawiliwili</t>
  </si>
  <si>
    <t>Honolulu</t>
  </si>
  <si>
    <t>Mokuoloe</t>
  </si>
  <si>
    <t>Pago Pago</t>
  </si>
  <si>
    <t>Midway Atoll</t>
  </si>
  <si>
    <t>Wake Island</t>
  </si>
  <si>
    <t>Kahului</t>
  </si>
  <si>
    <t>Hilo</t>
  </si>
  <si>
    <t>Sabine Pass</t>
  </si>
  <si>
    <t>Rockport</t>
  </si>
  <si>
    <t>Galves. Pier 21</t>
  </si>
  <si>
    <t>Glv. Pleasure</t>
  </si>
  <si>
    <t>Freeport</t>
  </si>
  <si>
    <t>Grand Isle</t>
  </si>
  <si>
    <t>Reference 1%EWL1992 relative to MHHW (m)</t>
  </si>
  <si>
    <t>Tide MHHW type</t>
  </si>
  <si>
    <t>Reference 1%EWL  type</t>
  </si>
  <si>
    <t>Reference-elevated</t>
  </si>
  <si>
    <t>Reference-low</t>
  </si>
  <si>
    <t>Reference-moderate</t>
  </si>
  <si>
    <t>Rate of RSLR2020-2100, mm/y</t>
  </si>
  <si>
    <t>Min</t>
  </si>
  <si>
    <t>Mean</t>
  </si>
  <si>
    <t>Max</t>
  </si>
  <si>
    <t>Fast-rise</t>
  </si>
  <si>
    <t>Exposure 1%EWL2100 reltive to MSL  type</t>
  </si>
  <si>
    <t>Low increasing risk</t>
  </si>
  <si>
    <t>Moderate increasing risk</t>
  </si>
  <si>
    <t>Predominately fast increasing risk</t>
  </si>
  <si>
    <t>High increasing risk</t>
  </si>
  <si>
    <t>Statistics for increasing risk types based on Method No. 1 in Table 1</t>
  </si>
  <si>
    <t>Slow (25)</t>
  </si>
  <si>
    <t>Moderate (25)</t>
  </si>
  <si>
    <t>Fast (24)</t>
  </si>
  <si>
    <t>High (27)</t>
  </si>
  <si>
    <t>Note: The number in brackets indicates the total number of tide gauges in each increasing risk category.</t>
  </si>
  <si>
    <t>Statistics for increasing risk types based on Method No. 2 in Table 1</t>
  </si>
  <si>
    <t>Moderate (19)</t>
  </si>
  <si>
    <t>Fast (39)</t>
  </si>
  <si>
    <t>High (18)</t>
  </si>
  <si>
    <t>Method No. 1 categorization of increasing risk</t>
  </si>
  <si>
    <t>Fast increasing risk</t>
  </si>
  <si>
    <t>Method No. 2 categorization of increasing risk</t>
  </si>
  <si>
    <t>NOAA Name</t>
  </si>
  <si>
    <t>RSL GridNum</t>
  </si>
  <si>
    <t>Skagway, Taiya Inlet</t>
  </si>
  <si>
    <t>Yakutat, Yakutat Bay</t>
  </si>
  <si>
    <t>San Diego, San Diego Bay</t>
  </si>
  <si>
    <t>Charlotte Amalie</t>
  </si>
  <si>
    <t>Magueyes Island</t>
  </si>
  <si>
    <t>San Juan, La Puntilla, San Juan Bay</t>
  </si>
  <si>
    <t>PORT JEFFERSON</t>
  </si>
  <si>
    <t>Baltimore, Fort McHenry, Patapsco River</t>
  </si>
  <si>
    <t>Fernandina Beach</t>
  </si>
  <si>
    <t>Mayport (Ferry Depot)</t>
  </si>
  <si>
    <t>Nantucket Island</t>
  </si>
  <si>
    <t>Beaufort, Duke Marine Lab</t>
  </si>
  <si>
    <t>Naples, Gulf of Mexico</t>
  </si>
  <si>
    <t>Charleston, Cooper River Entrance</t>
  </si>
  <si>
    <t>Clearwater Beach</t>
  </si>
  <si>
    <t>Solomons Island</t>
  </si>
  <si>
    <t>St. Petersburg, Tampa Bay</t>
  </si>
  <si>
    <t>Vaca Key, Florida Bay</t>
  </si>
  <si>
    <t>Apra Harbor, Guam</t>
  </si>
  <si>
    <t>PORTSMOUTH, NORFOLK NAVAL SHIPYARD</t>
  </si>
  <si>
    <t>Chesapeake Bay Bridge Tunnel</t>
  </si>
  <si>
    <t>Kwajalein, Marshall Islands</t>
  </si>
  <si>
    <t>Sand Island, Midway Islands</t>
  </si>
  <si>
    <t>Pago Pago, American Samoa</t>
  </si>
  <si>
    <t>Wake Island, Pacific Ocean</t>
  </si>
  <si>
    <t>Kahului, Kahului Harbor</t>
  </si>
  <si>
    <t>Sabine Pass North</t>
  </si>
  <si>
    <t>Hilo, Hilo Bay, Kuhio Bay</t>
  </si>
  <si>
    <t>Galveston Pier 21</t>
  </si>
  <si>
    <t>Galveston Pleasure Pier</t>
  </si>
  <si>
    <t>Relative sea-level rise (RSLR, m) projected from 1992 by Sweet et al. 2022</t>
  </si>
  <si>
    <t>Table S2</t>
  </si>
  <si>
    <t>Derived 1% extrem water level (1%EWL, m) from RSLR projected by Sweet et al. 2022</t>
  </si>
  <si>
    <t>Table S3</t>
  </si>
  <si>
    <t>Table S4</t>
  </si>
  <si>
    <t>Pecentile Categorization</t>
  </si>
  <si>
    <t>RSLR2100, m</t>
  </si>
  <si>
    <r>
      <t>Slow-rise</t>
    </r>
    <r>
      <rPr>
        <sz val="11"/>
        <color theme="1"/>
        <rFont val="Aptos Narrow"/>
        <family val="2"/>
        <scheme val="minor"/>
      </rPr>
      <t xml:space="preserve"> (</t>
    </r>
    <r>
      <rPr>
        <sz val="11"/>
        <color theme="1"/>
        <rFont val="Aptos Narrow"/>
        <family val="2"/>
      </rPr>
      <t>≤25%)</t>
    </r>
  </si>
  <si>
    <r>
      <t xml:space="preserve">Moderate-rise </t>
    </r>
    <r>
      <rPr>
        <sz val="11"/>
        <color theme="1"/>
        <rFont val="Aptos Narrow"/>
        <family val="2"/>
        <scheme val="minor"/>
      </rPr>
      <t xml:space="preserve">(&gt;25% and </t>
    </r>
    <r>
      <rPr>
        <sz val="11"/>
        <color theme="1"/>
        <rFont val="Aptos Narrow"/>
        <family val="2"/>
      </rPr>
      <t>≤50%)</t>
    </r>
  </si>
  <si>
    <r>
      <t xml:space="preserve">Fast-rise </t>
    </r>
    <r>
      <rPr>
        <sz val="11"/>
        <color theme="1"/>
        <rFont val="Aptos Narrow"/>
        <family val="2"/>
        <scheme val="minor"/>
      </rPr>
      <t>(&gt;50% and ≤75%)</t>
    </r>
  </si>
  <si>
    <r>
      <t xml:space="preserve">High-rise </t>
    </r>
    <r>
      <rPr>
        <sz val="11"/>
        <color theme="1"/>
        <rFont val="Aptos Narrow"/>
        <family val="2"/>
        <scheme val="minor"/>
      </rPr>
      <t>(&gt;75%)</t>
    </r>
  </si>
  <si>
    <t>Slow-rise</t>
  </si>
  <si>
    <t>Percentile</t>
  </si>
  <si>
    <t>Propotion of RSLR to 1%EWL</t>
  </si>
  <si>
    <t>ranking</t>
  </si>
  <si>
    <t>Statistics</t>
  </si>
  <si>
    <t>Table S5</t>
  </si>
  <si>
    <t>Derived 1%EWL from 2020 to 2150 Across 101 Tide Gauges Along the U.S. Coasts.</t>
  </si>
  <si>
    <t>Proportion of RSLR to 1%EWL from 2020 to 2150 and Summary Statistics Based on Percentile Categorization of RSLR2100.</t>
  </si>
  <si>
    <t>1%EWL Increasing Risk Categorization and Summary Statistics Based on Method No. 2 in Table 2.</t>
  </si>
  <si>
    <r>
      <t xml:space="preserve">Derivation of 1%EWL2100 from Tide Baseline MHHW, Reference 1%EWL, and RSLR2100 Projections Across 101 Tide Gauges Along the U.S. Coasts. </t>
    </r>
    <r>
      <rPr>
        <sz val="11"/>
        <color theme="1"/>
        <rFont val="Aptos Narrow"/>
        <family val="2"/>
        <scheme val="minor"/>
      </rPr>
      <t>This table includes data for MHHW and reference 1%EWL (NOAA 2025 updates to Gill et al. 2001 and Zervas 2013), and projected RSLR2100 values from Sweet et al. 2022. It also provides calculated average rates of RSLR between 2020 and 2100, derived 1%EWL2100 estimates, and statistics on 1%EWL increasing risk categoriztion based on Method No. 1 in Table 2.</t>
    </r>
  </si>
  <si>
    <t>Reference-high</t>
  </si>
  <si>
    <r>
      <t xml:space="preserve">Projected RSLR from 2020 to 2150 across 101 Tide Gauges along the U.S. Coasts. </t>
    </r>
    <r>
      <rPr>
        <sz val="11"/>
        <color theme="1"/>
        <rFont val="Aptos Narrow"/>
        <family val="2"/>
        <scheme val="minor"/>
      </rPr>
      <t>The values of the offsets 1992 to 2000 and 2000 to 2005 were added to each projections from Sweet et al.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</si>
</sst>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 x14ac:knownFonts="1">
    <font>
      <sz val="11"/>
      <color theme="1"/>
      <name val="Aptos Narrow"/>
      <family val="2"/>
      <scheme val="minor"/>
    </font>
    <font>
      <b/>
      <sz val="11"/>
      <color theme="1"/>
      <name val="Aptos Narrow"/>
      <family val="2"/>
      <scheme val="minor"/>
    </font>
    <font>
      <sz val="11"/>
      <color theme="1"/>
      <name val="Aptos Narrow"/>
      <family val="2"/>
      <scheme val="minor"/>
    </font>
    <font>
      <sz val="11"/>
      <color theme="1"/>
      <name val="Aptos Narrow"/>
      <family val="2"/>
    </font>
  </fonts>
  <fills count="6">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0" fontId="0" fillId="0" borderId="0" xfId="0" applyAlignment="1">
      <alignment wrapText="1"/>
    </xf>
    <xf numFmtId="0" fontId="0" fillId="0" borderId="1" xfId="0" applyBorder="1"/>
    <xf numFmtId="0" fontId="1" fillId="0" borderId="1" xfId="0" applyFont="1" applyBorder="1" applyAlignment="1">
      <alignment horizontal="center" vertical="center" wrapText="1"/>
    </xf>
    <xf numFmtId="164" fontId="0" fillId="0" borderId="1" xfId="0" applyNumberFormat="1" applyBorder="1"/>
    <xf numFmtId="2" fontId="0" fillId="0" borderId="1" xfId="0" applyNumberFormat="1" applyBorder="1"/>
    <xf numFmtId="0" fontId="1" fillId="0" borderId="0" xfId="0" applyFont="1" applyAlignment="1">
      <alignment vertical="center" wrapText="1"/>
    </xf>
    <xf numFmtId="0" fontId="1" fillId="0" borderId="0" xfId="0" applyFont="1"/>
    <xf numFmtId="0" fontId="0" fillId="0" borderId="1" xfId="0" applyBorder="1" applyAlignment="1">
      <alignment horizontal="center" vertical="center"/>
    </xf>
    <xf numFmtId="0" fontId="0" fillId="0" borderId="1" xfId="0" applyBorder="1" applyAlignment="1">
      <alignment horizontal="center" vertical="center" wrapText="1"/>
    </xf>
    <xf numFmtId="165" fontId="0" fillId="0" borderId="0" xfId="1" applyNumberFormat="1" applyFont="1"/>
    <xf numFmtId="165" fontId="0" fillId="0" borderId="0" xfId="1" applyNumberFormat="1" applyFont="1" applyAlignment="1">
      <alignment horizontal="center" vertical="center"/>
    </xf>
    <xf numFmtId="0" fontId="0" fillId="2" borderId="1" xfId="0" applyFill="1" applyBorder="1" applyAlignment="1">
      <alignment horizontal="center" vertical="center"/>
    </xf>
    <xf numFmtId="165" fontId="0" fillId="0" borderId="1" xfId="1" applyNumberFormat="1" applyFont="1" applyBorder="1" applyAlignment="1">
      <alignment horizontal="center" vertical="center"/>
    </xf>
    <xf numFmtId="0" fontId="0" fillId="3" borderId="1" xfId="0" applyFill="1"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165" fontId="0" fillId="0" borderId="1" xfId="1" applyNumberFormat="1" applyFont="1" applyBorder="1"/>
    <xf numFmtId="0" fontId="1" fillId="0" borderId="0" xfId="0" applyFont="1" applyAlignment="1">
      <alignment wrapText="1"/>
    </xf>
    <xf numFmtId="2" fontId="0" fillId="0" borderId="0" xfId="0" applyNumberFormat="1"/>
    <xf numFmtId="0" fontId="1" fillId="0" borderId="1" xfId="0" applyFont="1" applyBorder="1" applyAlignment="1">
      <alignment horizontal="center" vertical="center" textRotation="90"/>
    </xf>
    <xf numFmtId="0" fontId="1" fillId="0" borderId="2" xfId="0" applyFont="1" applyBorder="1" applyAlignment="1">
      <alignment horizontal="center" vertical="center" textRotation="90"/>
    </xf>
    <xf numFmtId="0" fontId="1" fillId="0" borderId="3" xfId="0" applyFont="1" applyBorder="1" applyAlignment="1">
      <alignment horizontal="center" vertical="center" textRotation="90"/>
    </xf>
    <xf numFmtId="0" fontId="1" fillId="0" borderId="4" xfId="0" applyFont="1" applyBorder="1" applyAlignment="1">
      <alignment horizontal="center" vertical="center" textRotation="90"/>
    </xf>
    <xf numFmtId="0" fontId="1" fillId="0" borderId="1" xfId="0" applyFont="1" applyBorder="1" applyAlignment="1">
      <alignment horizontal="center" vertical="center" textRotation="90"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xf>
    <xf numFmtId="0" fontId="0" fillId="0" borderId="1" xfId="0" applyBorder="1" applyAlignment="1">
      <alignment horizont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0D5B-F69A-47BE-91D3-EEE718551E62}">
  <dimension ref="A1:B6"/>
  <sheetViews>
    <sheetView workbookViewId="0">
      <selection activeCell="B14" sqref="B14"/>
    </sheetView>
  </sheetViews>
  <sheetFormatPr defaultRowHeight="14.4" x14ac:dyDescent="0.3"/>
  <cols>
    <col min="2" max="2" width="129.109375" customWidth="1"/>
  </cols>
  <sheetData>
    <row r="1" spans="1:2" x14ac:dyDescent="0.3">
      <c r="A1" t="s">
        <v>0</v>
      </c>
    </row>
    <row r="2" spans="1:2" ht="58.8" customHeight="1" x14ac:dyDescent="0.3">
      <c r="A2" s="6" t="s">
        <v>1</v>
      </c>
      <c r="B2" s="6" t="s">
        <v>204</v>
      </c>
    </row>
    <row r="3" spans="1:2" ht="28.8" x14ac:dyDescent="0.3">
      <c r="A3" s="7" t="s">
        <v>185</v>
      </c>
      <c r="B3" s="18" t="s">
        <v>206</v>
      </c>
    </row>
    <row r="4" spans="1:2" x14ac:dyDescent="0.3">
      <c r="A4" s="7" t="s">
        <v>187</v>
      </c>
      <c r="B4" s="7" t="s">
        <v>201</v>
      </c>
    </row>
    <row r="5" spans="1:2" x14ac:dyDescent="0.3">
      <c r="A5" s="7" t="s">
        <v>188</v>
      </c>
      <c r="B5" s="7" t="s">
        <v>202</v>
      </c>
    </row>
    <row r="6" spans="1:2" x14ac:dyDescent="0.3">
      <c r="A6" s="7" t="s">
        <v>200</v>
      </c>
      <c r="B6" s="7" t="s">
        <v>203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5F3B1-C734-491E-80AF-7FD6C40E7B42}">
  <dimension ref="A1:O115"/>
  <sheetViews>
    <sheetView topLeftCell="A100" zoomScaleNormal="100" workbookViewId="0">
      <selection activeCell="K120" sqref="K120"/>
    </sheetView>
  </sheetViews>
  <sheetFormatPr defaultRowHeight="14.4" x14ac:dyDescent="0.3"/>
  <cols>
    <col min="1" max="1" width="14.33203125" customWidth="1"/>
    <col min="2" max="2" width="13.44140625" customWidth="1"/>
    <col min="3" max="3" width="9.33203125" customWidth="1"/>
    <col min="4" max="4" width="15" customWidth="1"/>
    <col min="6" max="6" width="10.5546875" customWidth="1"/>
    <col min="7" max="7" width="11.44140625" customWidth="1"/>
    <col min="8" max="8" width="9.6640625" customWidth="1"/>
    <col min="9" max="9" width="12" customWidth="1"/>
    <col min="11" max="11" width="12.6640625" customWidth="1"/>
    <col min="12" max="12" width="18.77734375" customWidth="1"/>
    <col min="13" max="13" width="12.88671875" customWidth="1"/>
    <col min="14" max="14" width="16.77734375" customWidth="1"/>
  </cols>
  <sheetData>
    <row r="1" spans="1:15" ht="57.6" x14ac:dyDescent="0.3">
      <c r="A1" s="3" t="s">
        <v>149</v>
      </c>
      <c r="B1" s="3" t="s">
        <v>2</v>
      </c>
      <c r="C1" s="3" t="s">
        <v>3</v>
      </c>
      <c r="D1" s="3" t="s">
        <v>4</v>
      </c>
      <c r="E1" s="3" t="s">
        <v>5</v>
      </c>
      <c r="F1" s="3" t="s">
        <v>6</v>
      </c>
      <c r="G1" s="3" t="s">
        <v>123</v>
      </c>
      <c r="H1" s="3" t="s">
        <v>7</v>
      </c>
      <c r="I1" s="3" t="s">
        <v>8</v>
      </c>
      <c r="J1" s="3" t="s">
        <v>129</v>
      </c>
      <c r="K1" s="3" t="s">
        <v>124</v>
      </c>
      <c r="L1" s="3" t="s">
        <v>125</v>
      </c>
      <c r="M1" s="3" t="s">
        <v>9</v>
      </c>
      <c r="N1" s="3" t="s">
        <v>10</v>
      </c>
      <c r="O1" s="1"/>
    </row>
    <row r="2" spans="1:15" x14ac:dyDescent="0.3">
      <c r="A2" s="20" t="s">
        <v>135</v>
      </c>
      <c r="B2" s="2" t="s">
        <v>11</v>
      </c>
      <c r="C2" s="2">
        <v>9452400</v>
      </c>
      <c r="D2" s="2">
        <v>59.450800000000001</v>
      </c>
      <c r="E2" s="2">
        <v>-135.328</v>
      </c>
      <c r="F2" s="5">
        <v>2.41</v>
      </c>
      <c r="G2" s="5">
        <v>1.94</v>
      </c>
      <c r="H2" s="5">
        <v>-0.65</v>
      </c>
      <c r="I2" s="5">
        <v>3.6999999999999997</v>
      </c>
      <c r="J2" s="4">
        <v>-5.5</v>
      </c>
      <c r="K2" s="2" t="s">
        <v>12</v>
      </c>
      <c r="L2" s="2" t="s">
        <v>205</v>
      </c>
      <c r="M2" s="2" t="s">
        <v>13</v>
      </c>
      <c r="N2" s="2" t="s">
        <v>14</v>
      </c>
      <c r="O2" s="19"/>
    </row>
    <row r="3" spans="1:15" x14ac:dyDescent="0.3">
      <c r="A3" s="20"/>
      <c r="B3" s="2" t="s">
        <v>15</v>
      </c>
      <c r="C3" s="2">
        <v>9455760</v>
      </c>
      <c r="D3" s="2">
        <v>60.683332999999998</v>
      </c>
      <c r="E3" s="2">
        <v>-151.398056</v>
      </c>
      <c r="F3" s="5">
        <v>2.82</v>
      </c>
      <c r="G3" s="5">
        <v>1.77</v>
      </c>
      <c r="H3" s="5">
        <v>-0.39999999999999997</v>
      </c>
      <c r="I3" s="5">
        <v>4.1899999999999995</v>
      </c>
      <c r="J3" s="4">
        <v>-3.125</v>
      </c>
      <c r="K3" s="2" t="s">
        <v>12</v>
      </c>
      <c r="L3" s="2" t="s">
        <v>205</v>
      </c>
      <c r="M3" s="2" t="s">
        <v>13</v>
      </c>
      <c r="N3" s="2" t="s">
        <v>16</v>
      </c>
    </row>
    <row r="4" spans="1:15" x14ac:dyDescent="0.3">
      <c r="A4" s="20"/>
      <c r="B4" s="2" t="s">
        <v>17</v>
      </c>
      <c r="C4" s="2">
        <v>9452210</v>
      </c>
      <c r="D4" s="2">
        <v>58.2988</v>
      </c>
      <c r="E4" s="2">
        <v>-134.41059999999999</v>
      </c>
      <c r="F4" s="5">
        <v>2.35</v>
      </c>
      <c r="G4" s="5">
        <v>1.89</v>
      </c>
      <c r="H4" s="5">
        <v>-0.19</v>
      </c>
      <c r="I4" s="5">
        <v>4.05</v>
      </c>
      <c r="J4" s="4">
        <v>-0.75</v>
      </c>
      <c r="K4" s="2" t="s">
        <v>12</v>
      </c>
      <c r="L4" s="2" t="s">
        <v>205</v>
      </c>
      <c r="M4" s="2" t="s">
        <v>13</v>
      </c>
      <c r="N4" s="2" t="s">
        <v>16</v>
      </c>
    </row>
    <row r="5" spans="1:15" x14ac:dyDescent="0.3">
      <c r="A5" s="20"/>
      <c r="B5" s="2" t="s">
        <v>18</v>
      </c>
      <c r="C5" s="2">
        <v>9455500</v>
      </c>
      <c r="D5" s="2">
        <v>59.440497999999998</v>
      </c>
      <c r="E5" s="2">
        <v>-151.71989400000001</v>
      </c>
      <c r="F5" s="5">
        <v>2.59</v>
      </c>
      <c r="G5" s="5">
        <v>2.0499999999999998</v>
      </c>
      <c r="H5" s="5">
        <v>0.1</v>
      </c>
      <c r="I5" s="5">
        <v>4.7399999999999993</v>
      </c>
      <c r="J5" s="4">
        <v>2.375</v>
      </c>
      <c r="K5" s="2" t="s">
        <v>12</v>
      </c>
      <c r="L5" s="2" t="s">
        <v>205</v>
      </c>
      <c r="M5" s="2" t="s">
        <v>13</v>
      </c>
      <c r="N5" s="2" t="s">
        <v>16</v>
      </c>
    </row>
    <row r="6" spans="1:15" x14ac:dyDescent="0.3">
      <c r="A6" s="20"/>
      <c r="B6" s="2" t="s">
        <v>19</v>
      </c>
      <c r="C6" s="2">
        <v>9455920</v>
      </c>
      <c r="D6" s="2">
        <v>61.237499999999997</v>
      </c>
      <c r="E6" s="2">
        <v>-149.8904</v>
      </c>
      <c r="F6" s="5">
        <v>3.87</v>
      </c>
      <c r="G6" s="5">
        <v>1.71</v>
      </c>
      <c r="H6" s="5">
        <v>0.22</v>
      </c>
      <c r="I6" s="5">
        <v>5.8</v>
      </c>
      <c r="J6" s="4">
        <v>3.25</v>
      </c>
      <c r="K6" s="2" t="s">
        <v>12</v>
      </c>
      <c r="L6" s="2" t="s">
        <v>205</v>
      </c>
      <c r="M6" s="2" t="s">
        <v>13</v>
      </c>
      <c r="N6" s="2" t="s">
        <v>16</v>
      </c>
    </row>
    <row r="7" spans="1:15" x14ac:dyDescent="0.3">
      <c r="A7" s="20"/>
      <c r="B7" s="2" t="s">
        <v>20</v>
      </c>
      <c r="C7" s="2">
        <v>9453220</v>
      </c>
      <c r="D7" s="2">
        <v>59.548333</v>
      </c>
      <c r="E7" s="2">
        <v>-139.733056</v>
      </c>
      <c r="F7" s="5">
        <v>1.46</v>
      </c>
      <c r="G7" s="5">
        <v>1.38</v>
      </c>
      <c r="H7" s="5">
        <v>0.26</v>
      </c>
      <c r="I7" s="5">
        <v>3.0999999999999996</v>
      </c>
      <c r="J7" s="4">
        <v>4.125</v>
      </c>
      <c r="K7" s="2" t="s">
        <v>12</v>
      </c>
      <c r="L7" s="2" t="s">
        <v>126</v>
      </c>
      <c r="M7" s="2" t="s">
        <v>13</v>
      </c>
      <c r="N7" s="2" t="s">
        <v>21</v>
      </c>
    </row>
    <row r="8" spans="1:15" x14ac:dyDescent="0.3">
      <c r="A8" s="20"/>
      <c r="B8" s="2" t="s">
        <v>22</v>
      </c>
      <c r="C8" s="2">
        <v>9457292</v>
      </c>
      <c r="D8" s="2">
        <v>57.730277999999998</v>
      </c>
      <c r="E8" s="2">
        <v>-152.51388900000001</v>
      </c>
      <c r="F8" s="5">
        <v>1.3</v>
      </c>
      <c r="G8" s="5">
        <v>1.32</v>
      </c>
      <c r="H8" s="5">
        <v>0.38</v>
      </c>
      <c r="I8" s="5">
        <v>3</v>
      </c>
      <c r="J8" s="4">
        <v>5.5</v>
      </c>
      <c r="K8" s="2" t="s">
        <v>12</v>
      </c>
      <c r="L8" s="2" t="s">
        <v>126</v>
      </c>
      <c r="M8" s="2" t="s">
        <v>13</v>
      </c>
      <c r="N8" s="2" t="s">
        <v>23</v>
      </c>
    </row>
    <row r="9" spans="1:15" x14ac:dyDescent="0.3">
      <c r="A9" s="20"/>
      <c r="B9" s="2" t="s">
        <v>24</v>
      </c>
      <c r="C9" s="2">
        <v>9454240</v>
      </c>
      <c r="D9" s="2">
        <v>61.124194000000003</v>
      </c>
      <c r="E9" s="2">
        <v>-146.3631</v>
      </c>
      <c r="F9" s="5">
        <v>1.72</v>
      </c>
      <c r="G9" s="5">
        <v>1.48</v>
      </c>
      <c r="H9" s="5">
        <v>0.47000000000000003</v>
      </c>
      <c r="I9" s="5">
        <v>3.6700000000000004</v>
      </c>
      <c r="J9" s="4">
        <v>6.125</v>
      </c>
      <c r="K9" s="2" t="s">
        <v>12</v>
      </c>
      <c r="L9" s="2" t="s">
        <v>126</v>
      </c>
      <c r="M9" s="2" t="s">
        <v>13</v>
      </c>
      <c r="N9" s="2" t="s">
        <v>14</v>
      </c>
    </row>
    <row r="10" spans="1:15" x14ac:dyDescent="0.3">
      <c r="A10" s="20"/>
      <c r="B10" s="2" t="s">
        <v>25</v>
      </c>
      <c r="C10" s="2">
        <v>9455090</v>
      </c>
      <c r="D10" s="2">
        <v>60.12</v>
      </c>
      <c r="E10" s="2">
        <v>-149.42666700000001</v>
      </c>
      <c r="F10" s="5">
        <v>1.55</v>
      </c>
      <c r="G10" s="5">
        <v>1.49</v>
      </c>
      <c r="H10" s="5">
        <v>0.65</v>
      </c>
      <c r="I10" s="5">
        <v>3.69</v>
      </c>
      <c r="J10" s="4">
        <v>8.125</v>
      </c>
      <c r="K10" s="2" t="s">
        <v>12</v>
      </c>
      <c r="L10" s="2" t="s">
        <v>126</v>
      </c>
      <c r="M10" s="2" t="s">
        <v>13</v>
      </c>
      <c r="N10" s="2" t="s">
        <v>14</v>
      </c>
    </row>
    <row r="11" spans="1:15" x14ac:dyDescent="0.3">
      <c r="A11" s="20"/>
      <c r="B11" s="2" t="s">
        <v>26</v>
      </c>
      <c r="C11" s="2">
        <v>9451600</v>
      </c>
      <c r="D11" s="2">
        <v>57.051693999999998</v>
      </c>
      <c r="E11" s="2">
        <v>-135.34200000000001</v>
      </c>
      <c r="F11" s="5">
        <v>1.42</v>
      </c>
      <c r="G11" s="5">
        <v>1.38</v>
      </c>
      <c r="H11" s="5">
        <v>0.88</v>
      </c>
      <c r="I11" s="5">
        <v>3.6799999999999997</v>
      </c>
      <c r="J11" s="4">
        <v>10.625</v>
      </c>
      <c r="K11" s="2" t="s">
        <v>12</v>
      </c>
      <c r="L11" s="2" t="s">
        <v>126</v>
      </c>
      <c r="M11" s="2" t="s">
        <v>13</v>
      </c>
      <c r="N11" s="2" t="s">
        <v>14</v>
      </c>
    </row>
    <row r="12" spans="1:15" x14ac:dyDescent="0.3">
      <c r="A12" s="20"/>
      <c r="B12" s="2" t="s">
        <v>29</v>
      </c>
      <c r="C12" s="2">
        <v>9443090</v>
      </c>
      <c r="D12" s="2">
        <v>48.370277999999999</v>
      </c>
      <c r="E12" s="2">
        <v>-124.601944</v>
      </c>
      <c r="F12" s="5">
        <v>1.1100000000000001</v>
      </c>
      <c r="G12" s="5">
        <v>1.24</v>
      </c>
      <c r="H12" s="5">
        <v>0.97</v>
      </c>
      <c r="I12" s="5">
        <v>3.3200000000000003</v>
      </c>
      <c r="J12" s="4">
        <v>12</v>
      </c>
      <c r="K12" s="2" t="s">
        <v>30</v>
      </c>
      <c r="L12" s="2" t="s">
        <v>128</v>
      </c>
      <c r="M12" s="2" t="s">
        <v>13</v>
      </c>
      <c r="N12" s="2" t="s">
        <v>21</v>
      </c>
    </row>
    <row r="13" spans="1:15" x14ac:dyDescent="0.3">
      <c r="A13" s="20"/>
      <c r="B13" s="2" t="s">
        <v>27</v>
      </c>
      <c r="C13" s="2">
        <v>9462620</v>
      </c>
      <c r="D13" s="2">
        <v>53.879193999999998</v>
      </c>
      <c r="E13" s="2">
        <v>-166.54030599999999</v>
      </c>
      <c r="F13" s="5">
        <v>0.46</v>
      </c>
      <c r="G13" s="5">
        <v>0.87</v>
      </c>
      <c r="H13" s="5">
        <v>0.98</v>
      </c>
      <c r="I13" s="5">
        <v>2.31</v>
      </c>
      <c r="J13" s="4">
        <v>12</v>
      </c>
      <c r="K13" s="2" t="s">
        <v>28</v>
      </c>
      <c r="L13" s="2" t="s">
        <v>127</v>
      </c>
      <c r="M13" s="2" t="s">
        <v>13</v>
      </c>
      <c r="N13" s="2" t="s">
        <v>23</v>
      </c>
    </row>
    <row r="14" spans="1:15" x14ac:dyDescent="0.3">
      <c r="A14" s="20"/>
      <c r="B14" s="2" t="s">
        <v>32</v>
      </c>
      <c r="C14" s="2">
        <v>9449424</v>
      </c>
      <c r="D14" s="2">
        <v>48.863300000000002</v>
      </c>
      <c r="E14" s="2">
        <v>-122.758</v>
      </c>
      <c r="F14" s="5">
        <v>1.18</v>
      </c>
      <c r="G14" s="5">
        <v>1.0900000000000001</v>
      </c>
      <c r="H14" s="5">
        <v>1.08</v>
      </c>
      <c r="I14" s="5">
        <v>3.35</v>
      </c>
      <c r="J14" s="4">
        <v>12.75</v>
      </c>
      <c r="K14" s="2" t="s">
        <v>12</v>
      </c>
      <c r="L14" s="2" t="s">
        <v>128</v>
      </c>
      <c r="M14" s="2" t="s">
        <v>13</v>
      </c>
      <c r="N14" s="2" t="s">
        <v>21</v>
      </c>
    </row>
    <row r="15" spans="1:15" x14ac:dyDescent="0.3">
      <c r="A15" s="20"/>
      <c r="B15" s="2" t="s">
        <v>31</v>
      </c>
      <c r="C15" s="2">
        <v>9450460</v>
      </c>
      <c r="D15" s="2">
        <v>55.331944</v>
      </c>
      <c r="E15" s="2">
        <v>-131.62611100000001</v>
      </c>
      <c r="F15" s="5">
        <v>2.25</v>
      </c>
      <c r="G15" s="5">
        <v>1.7</v>
      </c>
      <c r="H15" s="5">
        <v>1.08</v>
      </c>
      <c r="I15" s="5">
        <v>5.03</v>
      </c>
      <c r="J15" s="4">
        <v>13</v>
      </c>
      <c r="K15" s="2" t="s">
        <v>12</v>
      </c>
      <c r="L15" s="2" t="s">
        <v>205</v>
      </c>
      <c r="M15" s="2" t="s">
        <v>13</v>
      </c>
      <c r="N15" s="2" t="s">
        <v>16</v>
      </c>
    </row>
    <row r="16" spans="1:15" x14ac:dyDescent="0.3">
      <c r="A16" s="20"/>
      <c r="B16" s="2" t="s">
        <v>33</v>
      </c>
      <c r="C16" s="2">
        <v>9444090</v>
      </c>
      <c r="D16" s="2">
        <v>48.125</v>
      </c>
      <c r="E16" s="2">
        <v>-123.44000200000001</v>
      </c>
      <c r="F16" s="5">
        <v>0.86</v>
      </c>
      <c r="G16" s="5">
        <v>1.03</v>
      </c>
      <c r="H16" s="5">
        <v>1.1499999999999999</v>
      </c>
      <c r="I16" s="5">
        <v>3.04</v>
      </c>
      <c r="J16" s="4">
        <v>13.875</v>
      </c>
      <c r="K16" s="2" t="s">
        <v>30</v>
      </c>
      <c r="L16" s="2" t="s">
        <v>128</v>
      </c>
      <c r="M16" s="2" t="s">
        <v>13</v>
      </c>
      <c r="N16" s="2" t="s">
        <v>23</v>
      </c>
    </row>
    <row r="17" spans="1:14" x14ac:dyDescent="0.3">
      <c r="A17" s="20"/>
      <c r="B17" s="2" t="s">
        <v>34</v>
      </c>
      <c r="C17" s="2">
        <v>9439040</v>
      </c>
      <c r="D17" s="2">
        <v>46.207306000000003</v>
      </c>
      <c r="E17" s="2">
        <v>-123.768306</v>
      </c>
      <c r="F17" s="5">
        <v>1.25</v>
      </c>
      <c r="G17" s="5">
        <v>1.21</v>
      </c>
      <c r="H17" s="5">
        <v>1.18</v>
      </c>
      <c r="I17" s="5">
        <v>3.6399999999999997</v>
      </c>
      <c r="J17" s="4">
        <v>14.125</v>
      </c>
      <c r="K17" s="2" t="s">
        <v>12</v>
      </c>
      <c r="L17" s="2" t="s">
        <v>128</v>
      </c>
      <c r="M17" s="2" t="s">
        <v>13</v>
      </c>
      <c r="N17" s="2" t="s">
        <v>14</v>
      </c>
    </row>
    <row r="18" spans="1:14" x14ac:dyDescent="0.3">
      <c r="A18" s="20"/>
      <c r="B18" s="2" t="s">
        <v>35</v>
      </c>
      <c r="C18" s="2">
        <v>9419750</v>
      </c>
      <c r="D18" s="2">
        <v>41.745609999999999</v>
      </c>
      <c r="E18" s="2">
        <v>-124.18438999999999</v>
      </c>
      <c r="F18" s="5">
        <v>0.97</v>
      </c>
      <c r="G18" s="5">
        <v>1.06</v>
      </c>
      <c r="H18" s="5">
        <v>1.19</v>
      </c>
      <c r="I18" s="5">
        <v>3.22</v>
      </c>
      <c r="J18" s="4">
        <v>14.375</v>
      </c>
      <c r="K18" s="2" t="s">
        <v>30</v>
      </c>
      <c r="L18" s="2" t="s">
        <v>128</v>
      </c>
      <c r="M18" s="2" t="s">
        <v>13</v>
      </c>
      <c r="N18" s="2" t="s">
        <v>21</v>
      </c>
    </row>
    <row r="19" spans="1:14" x14ac:dyDescent="0.3">
      <c r="A19" s="20"/>
      <c r="B19" s="2" t="s">
        <v>36</v>
      </c>
      <c r="C19" s="2">
        <v>9440910</v>
      </c>
      <c r="D19" s="2">
        <v>46.707500000000003</v>
      </c>
      <c r="E19" s="2">
        <v>-123.966944</v>
      </c>
      <c r="F19" s="5">
        <v>1.26</v>
      </c>
      <c r="G19" s="5">
        <v>1.66</v>
      </c>
      <c r="H19" s="5">
        <v>1.2</v>
      </c>
      <c r="I19" s="5">
        <v>4.12</v>
      </c>
      <c r="J19" s="4">
        <v>14.375</v>
      </c>
      <c r="K19" s="2" t="s">
        <v>12</v>
      </c>
      <c r="L19" s="2" t="s">
        <v>128</v>
      </c>
      <c r="M19" s="2" t="s">
        <v>13</v>
      </c>
      <c r="N19" s="2" t="s">
        <v>16</v>
      </c>
    </row>
    <row r="20" spans="1:14" x14ac:dyDescent="0.3">
      <c r="A20" s="20"/>
      <c r="B20" s="2" t="s">
        <v>37</v>
      </c>
      <c r="C20" s="2">
        <v>9449880</v>
      </c>
      <c r="D20" s="2">
        <v>48.545305999999997</v>
      </c>
      <c r="E20" s="2">
        <v>-123.012889</v>
      </c>
      <c r="F20" s="5">
        <v>0.98</v>
      </c>
      <c r="G20" s="5">
        <v>1.02</v>
      </c>
      <c r="H20" s="5">
        <v>1.22</v>
      </c>
      <c r="I20" s="5">
        <v>3.2199999999999998</v>
      </c>
      <c r="J20" s="4">
        <v>14.5</v>
      </c>
      <c r="K20" s="2" t="s">
        <v>30</v>
      </c>
      <c r="L20" s="2" t="s">
        <v>128</v>
      </c>
      <c r="M20" s="2" t="s">
        <v>13</v>
      </c>
      <c r="N20" s="2" t="s">
        <v>21</v>
      </c>
    </row>
    <row r="21" spans="1:14" x14ac:dyDescent="0.3">
      <c r="A21" s="20"/>
      <c r="B21" s="2" t="s">
        <v>38</v>
      </c>
      <c r="C21" s="2">
        <v>9461380</v>
      </c>
      <c r="D21" s="2">
        <v>51.863300000000002</v>
      </c>
      <c r="E21" s="2">
        <v>-176.63200399999999</v>
      </c>
      <c r="F21" s="5">
        <v>0.48</v>
      </c>
      <c r="G21" s="5">
        <v>0.88</v>
      </c>
      <c r="H21" s="5">
        <v>1.27</v>
      </c>
      <c r="I21" s="5">
        <v>2.63</v>
      </c>
      <c r="J21" s="4">
        <v>15.25</v>
      </c>
      <c r="K21" s="2" t="s">
        <v>28</v>
      </c>
      <c r="L21" s="2" t="s">
        <v>127</v>
      </c>
      <c r="M21" s="2" t="s">
        <v>13</v>
      </c>
      <c r="N21" s="2" t="s">
        <v>23</v>
      </c>
    </row>
    <row r="22" spans="1:14" x14ac:dyDescent="0.3">
      <c r="A22" s="20"/>
      <c r="B22" s="2" t="s">
        <v>39</v>
      </c>
      <c r="C22" s="2">
        <v>9444900</v>
      </c>
      <c r="D22" s="2">
        <v>48.112900000000003</v>
      </c>
      <c r="E22" s="2">
        <v>-122.7595</v>
      </c>
      <c r="F22" s="5">
        <v>1.07</v>
      </c>
      <c r="G22" s="5">
        <v>1</v>
      </c>
      <c r="H22" s="5">
        <v>1.28</v>
      </c>
      <c r="I22" s="5">
        <v>3.3500000000000005</v>
      </c>
      <c r="J22" s="4">
        <v>15.125</v>
      </c>
      <c r="K22" s="2" t="s">
        <v>30</v>
      </c>
      <c r="L22" s="2" t="s">
        <v>128</v>
      </c>
      <c r="M22" s="2" t="s">
        <v>13</v>
      </c>
      <c r="N22" s="2" t="s">
        <v>21</v>
      </c>
    </row>
    <row r="23" spans="1:14" x14ac:dyDescent="0.3">
      <c r="A23" s="20"/>
      <c r="B23" s="2" t="s">
        <v>40</v>
      </c>
      <c r="C23" s="2">
        <v>9454050</v>
      </c>
      <c r="D23" s="2">
        <v>60.558300000000003</v>
      </c>
      <c r="E23" s="2">
        <v>-145.755</v>
      </c>
      <c r="F23" s="5">
        <v>1.78</v>
      </c>
      <c r="G23" s="5">
        <v>1.52</v>
      </c>
      <c r="H23" s="5">
        <v>1.3</v>
      </c>
      <c r="I23" s="5">
        <v>4.5999999999999996</v>
      </c>
      <c r="J23" s="4">
        <v>15</v>
      </c>
      <c r="K23" s="2" t="s">
        <v>12</v>
      </c>
      <c r="L23" s="2" t="s">
        <v>126</v>
      </c>
      <c r="M23" s="2" t="s">
        <v>13</v>
      </c>
      <c r="N23" s="2" t="s">
        <v>16</v>
      </c>
    </row>
    <row r="24" spans="1:14" x14ac:dyDescent="0.3">
      <c r="A24" s="20"/>
      <c r="B24" s="2" t="s">
        <v>41</v>
      </c>
      <c r="C24" s="2">
        <v>9432780</v>
      </c>
      <c r="D24" s="2">
        <v>43.344999999999999</v>
      </c>
      <c r="E24" s="2">
        <v>-124.322</v>
      </c>
      <c r="F24" s="5">
        <v>1.08</v>
      </c>
      <c r="G24" s="5">
        <v>1.1100000000000001</v>
      </c>
      <c r="H24" s="5">
        <v>1.32</v>
      </c>
      <c r="I24" s="5">
        <v>3.5100000000000007</v>
      </c>
      <c r="J24" s="4">
        <v>15.75</v>
      </c>
      <c r="K24" s="2" t="s">
        <v>30</v>
      </c>
      <c r="L24" s="2" t="s">
        <v>128</v>
      </c>
      <c r="M24" s="2" t="s">
        <v>13</v>
      </c>
      <c r="N24" s="2" t="s">
        <v>21</v>
      </c>
    </row>
    <row r="25" spans="1:14" x14ac:dyDescent="0.3">
      <c r="A25" s="20"/>
      <c r="B25" s="2" t="s">
        <v>42</v>
      </c>
      <c r="C25" s="2">
        <v>9447130</v>
      </c>
      <c r="D25" s="2">
        <v>47.601944000000003</v>
      </c>
      <c r="E25" s="2">
        <v>-122.339167</v>
      </c>
      <c r="F25" s="5">
        <v>1.44</v>
      </c>
      <c r="G25" s="5">
        <v>1</v>
      </c>
      <c r="H25" s="5">
        <v>1.35</v>
      </c>
      <c r="I25" s="5">
        <v>3.79</v>
      </c>
      <c r="J25" s="4">
        <v>15.875</v>
      </c>
      <c r="K25" s="2" t="s">
        <v>12</v>
      </c>
      <c r="L25" s="2" t="s">
        <v>128</v>
      </c>
      <c r="M25" s="2" t="s">
        <v>13</v>
      </c>
      <c r="N25" s="2" t="s">
        <v>14</v>
      </c>
    </row>
    <row r="26" spans="1:14" x14ac:dyDescent="0.3">
      <c r="A26" s="20"/>
      <c r="B26" s="2" t="s">
        <v>43</v>
      </c>
      <c r="C26" s="2">
        <v>9414750</v>
      </c>
      <c r="D26" s="2">
        <v>37.771700000000003</v>
      </c>
      <c r="E26" s="2">
        <v>-122.3</v>
      </c>
      <c r="F26" s="5">
        <v>0.96</v>
      </c>
      <c r="G26" s="5">
        <v>0.84</v>
      </c>
      <c r="H26" s="5">
        <v>1.36</v>
      </c>
      <c r="I26" s="5">
        <v>3.16</v>
      </c>
      <c r="J26" s="4">
        <v>16.125</v>
      </c>
      <c r="K26" s="2" t="s">
        <v>30</v>
      </c>
      <c r="L26" s="2" t="s">
        <v>127</v>
      </c>
      <c r="M26" s="2" t="s">
        <v>13</v>
      </c>
      <c r="N26" s="2" t="s">
        <v>21</v>
      </c>
    </row>
    <row r="27" spans="1:14" ht="14.4" customHeight="1" x14ac:dyDescent="0.3">
      <c r="A27" s="21" t="s">
        <v>136</v>
      </c>
      <c r="B27" s="2" t="s">
        <v>46</v>
      </c>
      <c r="C27" s="2">
        <v>9412110</v>
      </c>
      <c r="D27" s="2">
        <v>35.168805999999996</v>
      </c>
      <c r="E27" s="2">
        <v>-120.754194</v>
      </c>
      <c r="F27" s="5">
        <v>0.77</v>
      </c>
      <c r="G27" s="5">
        <v>0.73</v>
      </c>
      <c r="H27" s="5">
        <v>1.37</v>
      </c>
      <c r="I27" s="5">
        <v>2.87</v>
      </c>
      <c r="J27" s="4">
        <v>16.125</v>
      </c>
      <c r="K27" s="2" t="s">
        <v>30</v>
      </c>
      <c r="L27" s="2" t="s">
        <v>127</v>
      </c>
      <c r="M27" s="2" t="s">
        <v>45</v>
      </c>
      <c r="N27" s="2" t="s">
        <v>23</v>
      </c>
    </row>
    <row r="28" spans="1:14" x14ac:dyDescent="0.3">
      <c r="A28" s="22"/>
      <c r="B28" s="2" t="s">
        <v>44</v>
      </c>
      <c r="C28" s="2">
        <v>9435380</v>
      </c>
      <c r="D28" s="2">
        <v>44.625399999999999</v>
      </c>
      <c r="E28" s="2">
        <v>-124.04494</v>
      </c>
      <c r="F28" s="5">
        <v>1.19</v>
      </c>
      <c r="G28" s="5">
        <v>1.22</v>
      </c>
      <c r="H28" s="5">
        <v>1.37</v>
      </c>
      <c r="I28" s="5">
        <v>3.7800000000000002</v>
      </c>
      <c r="J28" s="4">
        <v>16.25</v>
      </c>
      <c r="K28" s="2" t="s">
        <v>12</v>
      </c>
      <c r="L28" s="2" t="s">
        <v>128</v>
      </c>
      <c r="M28" s="2" t="s">
        <v>45</v>
      </c>
      <c r="N28" s="2" t="s">
        <v>14</v>
      </c>
    </row>
    <row r="29" spans="1:14" x14ac:dyDescent="0.3">
      <c r="A29" s="22"/>
      <c r="B29" s="2" t="s">
        <v>47</v>
      </c>
      <c r="C29" s="2">
        <v>9410660</v>
      </c>
      <c r="D29" s="2">
        <v>33.719943999999998</v>
      </c>
      <c r="E29" s="2">
        <v>-118.27286100000001</v>
      </c>
      <c r="F29" s="5">
        <v>0.81</v>
      </c>
      <c r="G29" s="5">
        <v>0.71</v>
      </c>
      <c r="H29" s="5">
        <v>1.3800000000000001</v>
      </c>
      <c r="I29" s="5">
        <v>2.9000000000000004</v>
      </c>
      <c r="J29" s="4">
        <v>16.375</v>
      </c>
      <c r="K29" s="2" t="s">
        <v>30</v>
      </c>
      <c r="L29" s="2" t="s">
        <v>127</v>
      </c>
      <c r="M29" s="2" t="s">
        <v>45</v>
      </c>
      <c r="N29" s="2" t="s">
        <v>23</v>
      </c>
    </row>
    <row r="30" spans="1:14" x14ac:dyDescent="0.3">
      <c r="A30" s="22"/>
      <c r="B30" s="2" t="s">
        <v>48</v>
      </c>
      <c r="C30" s="2">
        <v>9459450</v>
      </c>
      <c r="D30" s="2">
        <v>55.331719999999997</v>
      </c>
      <c r="E30" s="2">
        <v>-160.5043</v>
      </c>
      <c r="F30" s="5">
        <v>1.02</v>
      </c>
      <c r="G30" s="5">
        <v>1.34</v>
      </c>
      <c r="H30" s="5">
        <v>1.3900000000000001</v>
      </c>
      <c r="I30" s="5">
        <v>3.7500000000000004</v>
      </c>
      <c r="J30" s="4">
        <v>16.25</v>
      </c>
      <c r="K30" s="2" t="s">
        <v>30</v>
      </c>
      <c r="L30" s="2" t="s">
        <v>126</v>
      </c>
      <c r="M30" s="2" t="s">
        <v>45</v>
      </c>
      <c r="N30" s="2" t="s">
        <v>14</v>
      </c>
    </row>
    <row r="31" spans="1:14" x14ac:dyDescent="0.3">
      <c r="A31" s="22"/>
      <c r="B31" s="2" t="s">
        <v>50</v>
      </c>
      <c r="C31" s="2">
        <v>9413450</v>
      </c>
      <c r="D31" s="2">
        <v>36.604999999999997</v>
      </c>
      <c r="E31" s="2">
        <v>-121.888054</v>
      </c>
      <c r="F31" s="5">
        <v>0.76</v>
      </c>
      <c r="G31" s="5">
        <v>0.78</v>
      </c>
      <c r="H31" s="5">
        <v>1.42</v>
      </c>
      <c r="I31" s="5">
        <v>2.96</v>
      </c>
      <c r="J31" s="4">
        <v>15.875</v>
      </c>
      <c r="K31" s="2" t="s">
        <v>30</v>
      </c>
      <c r="L31" s="2" t="s">
        <v>127</v>
      </c>
      <c r="M31" s="2" t="s">
        <v>45</v>
      </c>
      <c r="N31" s="2" t="s">
        <v>23</v>
      </c>
    </row>
    <row r="32" spans="1:14" x14ac:dyDescent="0.3">
      <c r="A32" s="22"/>
      <c r="B32" s="2" t="s">
        <v>51</v>
      </c>
      <c r="C32" s="2">
        <v>9410840</v>
      </c>
      <c r="D32" s="2">
        <v>34.008299999999998</v>
      </c>
      <c r="E32" s="2">
        <v>-118.5</v>
      </c>
      <c r="F32" s="5">
        <v>0.8</v>
      </c>
      <c r="G32" s="5">
        <v>0.79</v>
      </c>
      <c r="H32" s="5">
        <v>1.42</v>
      </c>
      <c r="I32" s="5">
        <v>3.01</v>
      </c>
      <c r="J32" s="4">
        <v>16.75</v>
      </c>
      <c r="K32" s="2" t="s">
        <v>30</v>
      </c>
      <c r="L32" s="2" t="s">
        <v>127</v>
      </c>
      <c r="M32" s="2" t="s">
        <v>45</v>
      </c>
      <c r="N32" s="2" t="s">
        <v>23</v>
      </c>
    </row>
    <row r="33" spans="1:14" x14ac:dyDescent="0.3">
      <c r="A33" s="22"/>
      <c r="B33" s="2" t="s">
        <v>49</v>
      </c>
      <c r="C33" s="2">
        <v>8410140</v>
      </c>
      <c r="D33" s="2">
        <v>44.904598</v>
      </c>
      <c r="E33" s="2">
        <v>-66.982902999999993</v>
      </c>
      <c r="F33" s="5">
        <v>2.92</v>
      </c>
      <c r="G33" s="5">
        <v>1.49</v>
      </c>
      <c r="H33" s="5">
        <v>1.42</v>
      </c>
      <c r="I33" s="5">
        <v>5.83</v>
      </c>
      <c r="J33" s="4">
        <v>16.75</v>
      </c>
      <c r="K33" s="2" t="s">
        <v>12</v>
      </c>
      <c r="L33" s="2" t="s">
        <v>126</v>
      </c>
      <c r="M33" s="2" t="s">
        <v>45</v>
      </c>
      <c r="N33" s="2" t="s">
        <v>16</v>
      </c>
    </row>
    <row r="34" spans="1:14" x14ac:dyDescent="0.3">
      <c r="A34" s="22"/>
      <c r="B34" s="2" t="s">
        <v>52</v>
      </c>
      <c r="C34" s="2">
        <v>8418150</v>
      </c>
      <c r="D34" s="2">
        <v>43.658059999999999</v>
      </c>
      <c r="E34" s="2">
        <v>-70.244169999999997</v>
      </c>
      <c r="F34" s="5">
        <v>1.51</v>
      </c>
      <c r="G34" s="5">
        <v>1.23</v>
      </c>
      <c r="H34" s="5">
        <v>1.43</v>
      </c>
      <c r="I34" s="5">
        <v>4.17</v>
      </c>
      <c r="J34" s="4">
        <v>16.125</v>
      </c>
      <c r="K34" s="2" t="s">
        <v>12</v>
      </c>
      <c r="L34" s="2" t="s">
        <v>128</v>
      </c>
      <c r="M34" s="2" t="s">
        <v>45</v>
      </c>
      <c r="N34" s="2" t="s">
        <v>16</v>
      </c>
    </row>
    <row r="35" spans="1:14" x14ac:dyDescent="0.3">
      <c r="A35" s="22"/>
      <c r="B35" s="2" t="s">
        <v>54</v>
      </c>
      <c r="C35" s="2">
        <v>9414290</v>
      </c>
      <c r="D35" s="2">
        <v>37.806305999999999</v>
      </c>
      <c r="E35" s="2">
        <v>-122.465889</v>
      </c>
      <c r="F35" s="5">
        <v>0.83</v>
      </c>
      <c r="G35" s="5">
        <v>0.79</v>
      </c>
      <c r="H35" s="5">
        <v>1.46</v>
      </c>
      <c r="I35" s="5">
        <v>3.08</v>
      </c>
      <c r="J35" s="4">
        <v>16.375</v>
      </c>
      <c r="K35" s="2" t="s">
        <v>30</v>
      </c>
      <c r="L35" s="2" t="s">
        <v>127</v>
      </c>
      <c r="M35" s="2" t="s">
        <v>45</v>
      </c>
      <c r="N35" s="2" t="s">
        <v>21</v>
      </c>
    </row>
    <row r="36" spans="1:14" x14ac:dyDescent="0.3">
      <c r="A36" s="22"/>
      <c r="B36" s="2" t="s">
        <v>53</v>
      </c>
      <c r="C36" s="2">
        <v>8413320</v>
      </c>
      <c r="D36" s="2">
        <v>44.392194000000003</v>
      </c>
      <c r="E36" s="2">
        <v>-68.204278000000002</v>
      </c>
      <c r="F36" s="5">
        <v>1.74</v>
      </c>
      <c r="G36" s="5">
        <v>1.17</v>
      </c>
      <c r="H36" s="5">
        <v>1.46</v>
      </c>
      <c r="I36" s="5">
        <v>4.37</v>
      </c>
      <c r="J36" s="4">
        <v>17.25</v>
      </c>
      <c r="K36" s="2" t="s">
        <v>12</v>
      </c>
      <c r="L36" s="2" t="s">
        <v>128</v>
      </c>
      <c r="M36" s="2" t="s">
        <v>45</v>
      </c>
      <c r="N36" s="2" t="s">
        <v>16</v>
      </c>
    </row>
    <row r="37" spans="1:14" x14ac:dyDescent="0.3">
      <c r="A37" s="22"/>
      <c r="B37" s="2" t="s">
        <v>55</v>
      </c>
      <c r="C37" s="2">
        <v>9415020</v>
      </c>
      <c r="D37" s="2">
        <v>37.994166999999997</v>
      </c>
      <c r="E37" s="2">
        <v>-122.97361100000001</v>
      </c>
      <c r="F37" s="5">
        <v>0.81</v>
      </c>
      <c r="G37" s="5">
        <v>0.92</v>
      </c>
      <c r="H37" s="5">
        <v>1.47</v>
      </c>
      <c r="I37" s="5">
        <v>3.2</v>
      </c>
      <c r="J37" s="4">
        <v>17.25</v>
      </c>
      <c r="K37" s="2" t="s">
        <v>30</v>
      </c>
      <c r="L37" s="2" t="s">
        <v>128</v>
      </c>
      <c r="M37" s="2" t="s">
        <v>45</v>
      </c>
      <c r="N37" s="2" t="s">
        <v>21</v>
      </c>
    </row>
    <row r="38" spans="1:14" x14ac:dyDescent="0.3">
      <c r="A38" s="22"/>
      <c r="B38" s="2" t="s">
        <v>56</v>
      </c>
      <c r="C38" s="2">
        <v>9410230</v>
      </c>
      <c r="D38" s="2">
        <v>32.866889</v>
      </c>
      <c r="E38" s="2">
        <v>-117.257139</v>
      </c>
      <c r="F38" s="5">
        <v>0.79</v>
      </c>
      <c r="G38" s="5">
        <v>0.71</v>
      </c>
      <c r="H38" s="5">
        <v>1.48</v>
      </c>
      <c r="I38" s="5">
        <v>2.98</v>
      </c>
      <c r="J38" s="4">
        <v>17.375</v>
      </c>
      <c r="K38" s="2" t="s">
        <v>30</v>
      </c>
      <c r="L38" s="2" t="s">
        <v>127</v>
      </c>
      <c r="M38" s="2" t="s">
        <v>45</v>
      </c>
      <c r="N38" s="2" t="s">
        <v>23</v>
      </c>
    </row>
    <row r="39" spans="1:14" x14ac:dyDescent="0.3">
      <c r="A39" s="22"/>
      <c r="B39" s="2" t="s">
        <v>57</v>
      </c>
      <c r="C39" s="2">
        <v>9410170</v>
      </c>
      <c r="D39" s="2">
        <v>32.714193999999999</v>
      </c>
      <c r="E39" s="2">
        <v>-117.17358299999999</v>
      </c>
      <c r="F39" s="5">
        <v>0.85</v>
      </c>
      <c r="G39" s="5">
        <v>0.74</v>
      </c>
      <c r="H39" s="5">
        <v>1.5</v>
      </c>
      <c r="I39" s="5">
        <v>3.09</v>
      </c>
      <c r="J39" s="4">
        <v>17.625</v>
      </c>
      <c r="K39" s="2" t="s">
        <v>30</v>
      </c>
      <c r="L39" s="2" t="s">
        <v>127</v>
      </c>
      <c r="M39" s="2" t="s">
        <v>45</v>
      </c>
      <c r="N39" s="2" t="s">
        <v>21</v>
      </c>
    </row>
    <row r="40" spans="1:14" x14ac:dyDescent="0.3">
      <c r="A40" s="22"/>
      <c r="B40" s="2" t="s">
        <v>58</v>
      </c>
      <c r="C40" s="2">
        <v>8443970</v>
      </c>
      <c r="D40" s="2">
        <v>42.353900000000003</v>
      </c>
      <c r="E40" s="2">
        <v>-71.050280000000001</v>
      </c>
      <c r="F40" s="5">
        <v>1.55</v>
      </c>
      <c r="G40" s="5">
        <v>1.41</v>
      </c>
      <c r="H40" s="5">
        <v>1.53</v>
      </c>
      <c r="I40" s="5">
        <v>4.49</v>
      </c>
      <c r="J40" s="4">
        <v>17.25</v>
      </c>
      <c r="K40" s="2" t="s">
        <v>12</v>
      </c>
      <c r="L40" s="2" t="s">
        <v>126</v>
      </c>
      <c r="M40" s="2" t="s">
        <v>45</v>
      </c>
      <c r="N40" s="2" t="s">
        <v>16</v>
      </c>
    </row>
    <row r="41" spans="1:14" x14ac:dyDescent="0.3">
      <c r="A41" s="22"/>
      <c r="B41" s="2" t="s">
        <v>59</v>
      </c>
      <c r="C41" s="2">
        <v>8454000</v>
      </c>
      <c r="D41" s="2">
        <v>41.807098000000003</v>
      </c>
      <c r="E41" s="2">
        <v>-71.401199000000005</v>
      </c>
      <c r="F41" s="5">
        <v>0.79</v>
      </c>
      <c r="G41" s="5">
        <v>2.44</v>
      </c>
      <c r="H41" s="5">
        <v>1.53</v>
      </c>
      <c r="I41" s="5">
        <v>4.76</v>
      </c>
      <c r="J41" s="4">
        <v>17.25</v>
      </c>
      <c r="K41" s="2" t="s">
        <v>30</v>
      </c>
      <c r="L41" s="2" t="s">
        <v>127</v>
      </c>
      <c r="M41" s="2" t="s">
        <v>45</v>
      </c>
      <c r="N41" s="2" t="s">
        <v>16</v>
      </c>
    </row>
    <row r="42" spans="1:14" x14ac:dyDescent="0.3">
      <c r="A42" s="22"/>
      <c r="B42" s="2" t="s">
        <v>61</v>
      </c>
      <c r="C42" s="2">
        <v>9759110</v>
      </c>
      <c r="D42" s="2">
        <v>17.970099999999999</v>
      </c>
      <c r="E42" s="2">
        <v>-67.046390000000002</v>
      </c>
      <c r="F42" s="5">
        <v>0.1</v>
      </c>
      <c r="G42" s="5">
        <v>0.56999999999999995</v>
      </c>
      <c r="H42" s="5">
        <v>1.55</v>
      </c>
      <c r="I42" s="5">
        <v>2.2199999999999998</v>
      </c>
      <c r="J42" s="4">
        <v>17.375</v>
      </c>
      <c r="K42" s="2" t="s">
        <v>62</v>
      </c>
      <c r="L42" s="2" t="s">
        <v>127</v>
      </c>
      <c r="M42" s="2" t="s">
        <v>45</v>
      </c>
      <c r="N42" s="2" t="s">
        <v>23</v>
      </c>
    </row>
    <row r="43" spans="1:14" x14ac:dyDescent="0.3">
      <c r="A43" s="22"/>
      <c r="B43" s="2" t="s">
        <v>63</v>
      </c>
      <c r="C43" s="2">
        <v>9751639</v>
      </c>
      <c r="D43" s="2">
        <v>18.335833000000001</v>
      </c>
      <c r="E43" s="2">
        <v>-64.92</v>
      </c>
      <c r="F43" s="5">
        <v>0.13</v>
      </c>
      <c r="G43" s="5">
        <v>0.69</v>
      </c>
      <c r="H43" s="5">
        <v>1.55</v>
      </c>
      <c r="I43" s="5">
        <v>2.37</v>
      </c>
      <c r="J43" s="4">
        <v>18.125</v>
      </c>
      <c r="K43" s="2" t="s">
        <v>62</v>
      </c>
      <c r="L43" s="2" t="s">
        <v>127</v>
      </c>
      <c r="M43" s="2" t="s">
        <v>45</v>
      </c>
      <c r="N43" s="2" t="s">
        <v>23</v>
      </c>
    </row>
    <row r="44" spans="1:14" x14ac:dyDescent="0.3">
      <c r="A44" s="22"/>
      <c r="B44" s="2" t="s">
        <v>60</v>
      </c>
      <c r="C44" s="2">
        <v>8467150</v>
      </c>
      <c r="D44" s="2">
        <v>41.173302</v>
      </c>
      <c r="E44" s="2">
        <v>-73.181702000000001</v>
      </c>
      <c r="F44" s="5">
        <v>1.1299999999999999</v>
      </c>
      <c r="G44" s="5">
        <v>1.65</v>
      </c>
      <c r="H44" s="5">
        <v>1.55</v>
      </c>
      <c r="I44" s="5">
        <v>4.33</v>
      </c>
      <c r="J44" s="4">
        <v>18.125</v>
      </c>
      <c r="K44" s="2" t="s">
        <v>12</v>
      </c>
      <c r="L44" s="2" t="s">
        <v>126</v>
      </c>
      <c r="M44" s="2" t="s">
        <v>45</v>
      </c>
      <c r="N44" s="2" t="s">
        <v>16</v>
      </c>
    </row>
    <row r="45" spans="1:14" x14ac:dyDescent="0.3">
      <c r="A45" s="22"/>
      <c r="B45" s="2" t="s">
        <v>65</v>
      </c>
      <c r="C45" s="2">
        <v>9755371</v>
      </c>
      <c r="D45" s="2">
        <v>18.459167000000001</v>
      </c>
      <c r="E45" s="2">
        <v>-66.116388999999998</v>
      </c>
      <c r="F45" s="5">
        <v>0.25</v>
      </c>
      <c r="G45" s="5">
        <v>0.54</v>
      </c>
      <c r="H45" s="5">
        <v>1.56</v>
      </c>
      <c r="I45" s="5">
        <v>2.35</v>
      </c>
      <c r="J45" s="4">
        <v>17.5</v>
      </c>
      <c r="K45" s="2" t="s">
        <v>62</v>
      </c>
      <c r="L45" s="2" t="s">
        <v>127</v>
      </c>
      <c r="M45" s="2" t="s">
        <v>45</v>
      </c>
      <c r="N45" s="2" t="s">
        <v>23</v>
      </c>
    </row>
    <row r="46" spans="1:14" x14ac:dyDescent="0.3">
      <c r="A46" s="22"/>
      <c r="B46" s="2" t="s">
        <v>64</v>
      </c>
      <c r="C46" s="2">
        <v>8516945</v>
      </c>
      <c r="D46" s="2">
        <v>40.810305999999997</v>
      </c>
      <c r="E46" s="2">
        <v>-73.765000000000001</v>
      </c>
      <c r="F46" s="5">
        <v>1.19</v>
      </c>
      <c r="G46" s="5">
        <v>2.8</v>
      </c>
      <c r="H46" s="5">
        <v>1.56</v>
      </c>
      <c r="I46" s="5">
        <v>5.55</v>
      </c>
      <c r="J46" s="4">
        <v>18.25</v>
      </c>
      <c r="K46" s="2" t="s">
        <v>12</v>
      </c>
      <c r="L46" s="2" t="s">
        <v>205</v>
      </c>
      <c r="M46" s="2" t="s">
        <v>45</v>
      </c>
      <c r="N46" s="2" t="s">
        <v>16</v>
      </c>
    </row>
    <row r="47" spans="1:14" ht="14.4" customHeight="1" x14ac:dyDescent="0.3">
      <c r="A47" s="22"/>
      <c r="B47" s="2" t="s">
        <v>66</v>
      </c>
      <c r="C47" s="2">
        <v>8658120</v>
      </c>
      <c r="D47" s="2">
        <v>34.227499999999999</v>
      </c>
      <c r="E47" s="2">
        <v>-77.953610999999995</v>
      </c>
      <c r="F47" s="5">
        <v>0.68</v>
      </c>
      <c r="G47" s="5">
        <v>1.08</v>
      </c>
      <c r="H47" s="5">
        <v>1.57</v>
      </c>
      <c r="I47" s="5">
        <v>3.33</v>
      </c>
      <c r="J47" s="4">
        <v>17.75</v>
      </c>
      <c r="K47" s="2" t="s">
        <v>28</v>
      </c>
      <c r="L47" s="2" t="s">
        <v>128</v>
      </c>
      <c r="M47" s="2" t="s">
        <v>45</v>
      </c>
      <c r="N47" s="2" t="s">
        <v>21</v>
      </c>
    </row>
    <row r="48" spans="1:14" x14ac:dyDescent="0.3">
      <c r="A48" s="22"/>
      <c r="B48" s="2" t="s">
        <v>67</v>
      </c>
      <c r="C48" s="2">
        <v>8461490</v>
      </c>
      <c r="D48" s="2">
        <v>41.371699999999997</v>
      </c>
      <c r="E48" s="2">
        <v>-72.095524999999995</v>
      </c>
      <c r="F48" s="5">
        <v>0.46</v>
      </c>
      <c r="G48" s="5">
        <v>1.9</v>
      </c>
      <c r="H48" s="5">
        <v>1.57</v>
      </c>
      <c r="I48" s="5">
        <v>3.9299999999999997</v>
      </c>
      <c r="J48" s="4">
        <v>17.625</v>
      </c>
      <c r="K48" s="2" t="s">
        <v>28</v>
      </c>
      <c r="L48" s="2" t="s">
        <v>205</v>
      </c>
      <c r="M48" s="2" t="s">
        <v>45</v>
      </c>
      <c r="N48" s="2" t="s">
        <v>14</v>
      </c>
    </row>
    <row r="49" spans="1:14" x14ac:dyDescent="0.3">
      <c r="A49" s="22"/>
      <c r="B49" s="2" t="s">
        <v>68</v>
      </c>
      <c r="C49" s="2">
        <v>8452660</v>
      </c>
      <c r="D49" s="2">
        <v>41.504333000000003</v>
      </c>
      <c r="E49" s="2">
        <v>-71.326138999999998</v>
      </c>
      <c r="F49" s="5">
        <v>0.65</v>
      </c>
      <c r="G49" s="5">
        <v>1.79</v>
      </c>
      <c r="H49" s="5">
        <v>1.57</v>
      </c>
      <c r="I49" s="5">
        <v>4.01</v>
      </c>
      <c r="J49" s="4">
        <v>17.625</v>
      </c>
      <c r="K49" s="2" t="s">
        <v>28</v>
      </c>
      <c r="L49" s="2" t="s">
        <v>205</v>
      </c>
      <c r="M49" s="2" t="s">
        <v>45</v>
      </c>
      <c r="N49" s="2" t="s">
        <v>14</v>
      </c>
    </row>
    <row r="50" spans="1:14" x14ac:dyDescent="0.3">
      <c r="A50" s="22"/>
      <c r="B50" s="2" t="s">
        <v>69</v>
      </c>
      <c r="C50" s="2">
        <v>8729840</v>
      </c>
      <c r="D50" s="2">
        <v>30.404388999999998</v>
      </c>
      <c r="E50" s="2">
        <v>-87.211194000000006</v>
      </c>
      <c r="F50" s="5">
        <v>0.2</v>
      </c>
      <c r="G50" s="5">
        <v>2.37</v>
      </c>
      <c r="H50" s="5">
        <v>1.57</v>
      </c>
      <c r="I50" s="5">
        <v>4.1400000000000006</v>
      </c>
      <c r="J50" s="4">
        <v>17.875</v>
      </c>
      <c r="K50" s="2" t="s">
        <v>62</v>
      </c>
      <c r="L50" s="2" t="s">
        <v>205</v>
      </c>
      <c r="M50" s="2" t="s">
        <v>45</v>
      </c>
      <c r="N50" s="2" t="s">
        <v>16</v>
      </c>
    </row>
    <row r="51" spans="1:14" x14ac:dyDescent="0.3">
      <c r="A51" s="23"/>
      <c r="B51" s="2" t="s">
        <v>70</v>
      </c>
      <c r="C51" s="2">
        <v>8661070</v>
      </c>
      <c r="D51" s="2">
        <v>33.655000000000001</v>
      </c>
      <c r="E51" s="2">
        <v>-78.918306000000001</v>
      </c>
      <c r="F51" s="5">
        <v>0.88</v>
      </c>
      <c r="G51" s="5">
        <v>1.66</v>
      </c>
      <c r="H51" s="5">
        <v>1.58</v>
      </c>
      <c r="I51" s="5">
        <v>4.12</v>
      </c>
      <c r="J51" s="4">
        <v>17.875</v>
      </c>
      <c r="K51" s="2" t="s">
        <v>30</v>
      </c>
      <c r="L51" s="2" t="s">
        <v>126</v>
      </c>
      <c r="M51" s="2" t="s">
        <v>45</v>
      </c>
      <c r="N51" s="2" t="s">
        <v>16</v>
      </c>
    </row>
    <row r="52" spans="1:14" x14ac:dyDescent="0.3">
      <c r="A52" s="21" t="s">
        <v>150</v>
      </c>
      <c r="B52" s="2" t="s">
        <v>71</v>
      </c>
      <c r="C52" s="2">
        <v>8447930</v>
      </c>
      <c r="D52" s="2">
        <v>41.523612999999997</v>
      </c>
      <c r="E52" s="2">
        <v>-70.671111999999994</v>
      </c>
      <c r="F52" s="5">
        <v>0.37</v>
      </c>
      <c r="G52" s="5">
        <v>1.8</v>
      </c>
      <c r="H52" s="5">
        <v>1.59</v>
      </c>
      <c r="I52" s="5">
        <v>3.76</v>
      </c>
      <c r="J52" s="4">
        <v>17.875</v>
      </c>
      <c r="K52" s="2" t="s">
        <v>28</v>
      </c>
      <c r="L52" s="2" t="s">
        <v>205</v>
      </c>
      <c r="M52" s="2" t="s">
        <v>72</v>
      </c>
      <c r="N52" s="2" t="s">
        <v>14</v>
      </c>
    </row>
    <row r="53" spans="1:14" x14ac:dyDescent="0.3">
      <c r="A53" s="22"/>
      <c r="B53" s="2" t="s">
        <v>73</v>
      </c>
      <c r="C53" s="2">
        <v>8545240</v>
      </c>
      <c r="D53" s="2">
        <v>39.933300000000003</v>
      </c>
      <c r="E53" s="2">
        <v>-75.141700999999998</v>
      </c>
      <c r="F53" s="5">
        <v>0.98</v>
      </c>
      <c r="G53" s="5">
        <v>1.27</v>
      </c>
      <c r="H53" s="5">
        <v>1.59</v>
      </c>
      <c r="I53" s="5">
        <v>3.84</v>
      </c>
      <c r="J53" s="4">
        <v>17.875</v>
      </c>
      <c r="K53" s="2" t="s">
        <v>30</v>
      </c>
      <c r="L53" s="2" t="s">
        <v>126</v>
      </c>
      <c r="M53" s="2" t="s">
        <v>72</v>
      </c>
      <c r="N53" s="2" t="s">
        <v>14</v>
      </c>
    </row>
    <row r="54" spans="1:14" x14ac:dyDescent="0.3">
      <c r="A54" s="22"/>
      <c r="B54" s="2" t="s">
        <v>74</v>
      </c>
      <c r="C54" s="2">
        <v>8727520</v>
      </c>
      <c r="D54" s="2">
        <v>29.135000000000002</v>
      </c>
      <c r="E54" s="2">
        <v>-83.031700000000001</v>
      </c>
      <c r="F54" s="5">
        <v>0.54</v>
      </c>
      <c r="G54" s="5">
        <v>1.85</v>
      </c>
      <c r="H54" s="5">
        <v>1.59</v>
      </c>
      <c r="I54" s="5">
        <v>3.9800000000000004</v>
      </c>
      <c r="J54" s="4">
        <v>18.125</v>
      </c>
      <c r="K54" s="2" t="s">
        <v>28</v>
      </c>
      <c r="L54" s="2" t="s">
        <v>205</v>
      </c>
      <c r="M54" s="2" t="s">
        <v>72</v>
      </c>
      <c r="N54" s="2" t="s">
        <v>14</v>
      </c>
    </row>
    <row r="55" spans="1:14" x14ac:dyDescent="0.3">
      <c r="A55" s="22"/>
      <c r="B55" s="2" t="s">
        <v>75</v>
      </c>
      <c r="C55" s="2">
        <v>8518750</v>
      </c>
      <c r="D55" s="2">
        <v>40.700555999999999</v>
      </c>
      <c r="E55" s="2">
        <v>-74.014167</v>
      </c>
      <c r="F55" s="5">
        <v>0.76</v>
      </c>
      <c r="G55" s="5">
        <v>1.7</v>
      </c>
      <c r="H55" s="5">
        <v>1.59</v>
      </c>
      <c r="I55" s="5">
        <v>4.05</v>
      </c>
      <c r="J55" s="4">
        <v>17.875</v>
      </c>
      <c r="K55" s="2" t="s">
        <v>30</v>
      </c>
      <c r="L55" s="2" t="s">
        <v>205</v>
      </c>
      <c r="M55" s="2" t="s">
        <v>72</v>
      </c>
      <c r="N55" s="2" t="s">
        <v>16</v>
      </c>
    </row>
    <row r="56" spans="1:14" x14ac:dyDescent="0.3">
      <c r="A56" s="22"/>
      <c r="B56" s="2" t="s">
        <v>76</v>
      </c>
      <c r="C56" s="2">
        <v>8514560</v>
      </c>
      <c r="D56" s="2">
        <v>40.950000000000003</v>
      </c>
      <c r="E56" s="2">
        <v>-73.076700000000002</v>
      </c>
      <c r="F56" s="5">
        <v>1.1100000000000001</v>
      </c>
      <c r="G56" s="5">
        <v>1.73</v>
      </c>
      <c r="H56" s="5">
        <v>1.59</v>
      </c>
      <c r="I56" s="5">
        <v>4.43</v>
      </c>
      <c r="J56" s="4">
        <v>18.125</v>
      </c>
      <c r="K56" s="2" t="s">
        <v>12</v>
      </c>
      <c r="L56" s="2" t="s">
        <v>205</v>
      </c>
      <c r="M56" s="2" t="s">
        <v>72</v>
      </c>
      <c r="N56" s="2" t="s">
        <v>16</v>
      </c>
    </row>
    <row r="57" spans="1:14" x14ac:dyDescent="0.3">
      <c r="A57" s="22"/>
      <c r="B57" s="2" t="s">
        <v>77</v>
      </c>
      <c r="C57" s="2">
        <v>8574680</v>
      </c>
      <c r="D57" s="2">
        <v>39.266944000000002</v>
      </c>
      <c r="E57" s="2">
        <v>-76.579443999999995</v>
      </c>
      <c r="F57" s="5">
        <v>0.26</v>
      </c>
      <c r="G57" s="5">
        <v>1.67</v>
      </c>
      <c r="H57" s="5">
        <v>1.6</v>
      </c>
      <c r="I57" s="5">
        <v>3.5300000000000002</v>
      </c>
      <c r="J57" s="4">
        <v>18</v>
      </c>
      <c r="K57" s="2" t="s">
        <v>62</v>
      </c>
      <c r="L57" s="2" t="s">
        <v>205</v>
      </c>
      <c r="M57" s="2" t="s">
        <v>72</v>
      </c>
      <c r="N57" s="2" t="s">
        <v>21</v>
      </c>
    </row>
    <row r="58" spans="1:14" x14ac:dyDescent="0.3">
      <c r="A58" s="22"/>
      <c r="B58" s="2" t="s">
        <v>78</v>
      </c>
      <c r="C58" s="2">
        <v>8720030</v>
      </c>
      <c r="D58" s="2">
        <v>30.671389000000001</v>
      </c>
      <c r="E58" s="2">
        <v>-81.465833000000003</v>
      </c>
      <c r="F58" s="5">
        <v>1</v>
      </c>
      <c r="G58" s="5">
        <v>1.31</v>
      </c>
      <c r="H58" s="5">
        <v>1.6</v>
      </c>
      <c r="I58" s="5">
        <v>3.91</v>
      </c>
      <c r="J58" s="4">
        <v>18.25</v>
      </c>
      <c r="K58" s="2" t="s">
        <v>30</v>
      </c>
      <c r="L58" s="2" t="s">
        <v>126</v>
      </c>
      <c r="M58" s="2" t="s">
        <v>72</v>
      </c>
      <c r="N58" s="2" t="s">
        <v>14</v>
      </c>
    </row>
    <row r="59" spans="1:14" x14ac:dyDescent="0.3">
      <c r="A59" s="22"/>
      <c r="B59" s="2" t="s">
        <v>79</v>
      </c>
      <c r="C59" s="2">
        <v>8720220</v>
      </c>
      <c r="D59" s="2">
        <v>30.3933</v>
      </c>
      <c r="E59" s="2">
        <v>-81.431700000000006</v>
      </c>
      <c r="F59" s="5">
        <v>0.76</v>
      </c>
      <c r="G59" s="5">
        <v>0.89</v>
      </c>
      <c r="H59" s="5">
        <v>1.61</v>
      </c>
      <c r="I59" s="5">
        <v>3.26</v>
      </c>
      <c r="J59" s="4">
        <v>18.375</v>
      </c>
      <c r="K59" s="2" t="s">
        <v>30</v>
      </c>
      <c r="L59" s="2" t="s">
        <v>128</v>
      </c>
      <c r="M59" s="2" t="s">
        <v>72</v>
      </c>
      <c r="N59" s="2" t="s">
        <v>21</v>
      </c>
    </row>
    <row r="60" spans="1:14" x14ac:dyDescent="0.3">
      <c r="A60" s="22"/>
      <c r="B60" s="2" t="s">
        <v>80</v>
      </c>
      <c r="C60" s="2">
        <v>8594900</v>
      </c>
      <c r="D60" s="2">
        <v>38.872999999999998</v>
      </c>
      <c r="E60" s="2">
        <v>-77.021699999999996</v>
      </c>
      <c r="F60" s="5">
        <v>0.49</v>
      </c>
      <c r="G60" s="5">
        <v>2.89</v>
      </c>
      <c r="H60" s="5">
        <v>1.61</v>
      </c>
      <c r="I60" s="5">
        <v>4.99</v>
      </c>
      <c r="J60" s="4">
        <v>18.125</v>
      </c>
      <c r="K60" s="2" t="s">
        <v>28</v>
      </c>
      <c r="L60" s="2" t="s">
        <v>205</v>
      </c>
      <c r="M60" s="2" t="s">
        <v>72</v>
      </c>
      <c r="N60" s="2" t="s">
        <v>16</v>
      </c>
    </row>
    <row r="61" spans="1:14" x14ac:dyDescent="0.3">
      <c r="A61" s="22"/>
      <c r="B61" s="2" t="s">
        <v>81</v>
      </c>
      <c r="C61" s="2">
        <v>8510560</v>
      </c>
      <c r="D61" s="2">
        <v>41.048333</v>
      </c>
      <c r="E61" s="2">
        <v>-71.959444000000005</v>
      </c>
      <c r="F61" s="5">
        <v>0.39</v>
      </c>
      <c r="G61" s="5">
        <v>1.67</v>
      </c>
      <c r="H61" s="5">
        <v>1.62</v>
      </c>
      <c r="I61" s="5">
        <v>3.68</v>
      </c>
      <c r="J61" s="4">
        <v>18.25</v>
      </c>
      <c r="K61" s="2" t="s">
        <v>28</v>
      </c>
      <c r="L61" s="2" t="s">
        <v>205</v>
      </c>
      <c r="M61" s="2" t="s">
        <v>72</v>
      </c>
      <c r="N61" s="2" t="s">
        <v>14</v>
      </c>
    </row>
    <row r="62" spans="1:14" x14ac:dyDescent="0.3">
      <c r="A62" s="22"/>
      <c r="B62" s="2" t="s">
        <v>82</v>
      </c>
      <c r="C62" s="2">
        <v>8575512</v>
      </c>
      <c r="D62" s="2">
        <v>38.983280000000001</v>
      </c>
      <c r="E62" s="2">
        <v>-76.4816</v>
      </c>
      <c r="F62" s="5">
        <v>0.22</v>
      </c>
      <c r="G62" s="5">
        <v>1.51</v>
      </c>
      <c r="H62" s="5">
        <v>1.6300000000000001</v>
      </c>
      <c r="I62" s="5">
        <v>3.3600000000000003</v>
      </c>
      <c r="J62" s="4">
        <v>18.25</v>
      </c>
      <c r="K62" s="2" t="s">
        <v>62</v>
      </c>
      <c r="L62" s="2" t="s">
        <v>126</v>
      </c>
      <c r="M62" s="2" t="s">
        <v>72</v>
      </c>
      <c r="N62" s="2" t="s">
        <v>21</v>
      </c>
    </row>
    <row r="63" spans="1:14" x14ac:dyDescent="0.3">
      <c r="A63" s="22"/>
      <c r="B63" s="2" t="s">
        <v>83</v>
      </c>
      <c r="C63" s="2">
        <v>8449130</v>
      </c>
      <c r="D63" s="2">
        <v>41.285277999999998</v>
      </c>
      <c r="E63" s="2">
        <v>-70.09639</v>
      </c>
      <c r="F63" s="5">
        <v>0.55000000000000004</v>
      </c>
      <c r="G63" s="5">
        <v>1.23</v>
      </c>
      <c r="H63" s="5">
        <v>1.6300000000000001</v>
      </c>
      <c r="I63" s="5">
        <v>3.41</v>
      </c>
      <c r="J63" s="4">
        <v>18.375</v>
      </c>
      <c r="K63" s="2" t="s">
        <v>28</v>
      </c>
      <c r="L63" s="2" t="s">
        <v>128</v>
      </c>
      <c r="M63" s="2" t="s">
        <v>72</v>
      </c>
      <c r="N63" s="2" t="s">
        <v>21</v>
      </c>
    </row>
    <row r="64" spans="1:14" x14ac:dyDescent="0.3">
      <c r="A64" s="22"/>
      <c r="B64" s="2" t="s">
        <v>84</v>
      </c>
      <c r="C64" s="2">
        <v>8656483</v>
      </c>
      <c r="D64" s="2">
        <v>34.72</v>
      </c>
      <c r="E64" s="2">
        <v>-76.67</v>
      </c>
      <c r="F64" s="5">
        <v>0.56000000000000005</v>
      </c>
      <c r="G64" s="5">
        <v>1.26</v>
      </c>
      <c r="H64" s="5">
        <v>1.6300000000000001</v>
      </c>
      <c r="I64" s="5">
        <v>3.45</v>
      </c>
      <c r="J64" s="4">
        <v>18.375</v>
      </c>
      <c r="K64" s="2" t="s">
        <v>28</v>
      </c>
      <c r="L64" s="2" t="s">
        <v>128</v>
      </c>
      <c r="M64" s="2" t="s">
        <v>72</v>
      </c>
      <c r="N64" s="2" t="s">
        <v>21</v>
      </c>
    </row>
    <row r="65" spans="1:14" x14ac:dyDescent="0.3">
      <c r="A65" s="22"/>
      <c r="B65" s="2" t="s">
        <v>85</v>
      </c>
      <c r="C65" s="2">
        <v>8725520</v>
      </c>
      <c r="D65" s="2">
        <v>26.648</v>
      </c>
      <c r="E65" s="2">
        <v>-81.870999999999995</v>
      </c>
      <c r="F65" s="5">
        <v>0.21</v>
      </c>
      <c r="G65" s="5">
        <v>1.72</v>
      </c>
      <c r="H65" s="5">
        <v>1.6300000000000001</v>
      </c>
      <c r="I65" s="5">
        <v>3.56</v>
      </c>
      <c r="J65" s="4">
        <v>18.625</v>
      </c>
      <c r="K65" s="2" t="s">
        <v>62</v>
      </c>
      <c r="L65" s="2" t="s">
        <v>205</v>
      </c>
      <c r="M65" s="2" t="s">
        <v>72</v>
      </c>
      <c r="N65" s="2" t="s">
        <v>14</v>
      </c>
    </row>
    <row r="66" spans="1:14" x14ac:dyDescent="0.3">
      <c r="A66" s="22"/>
      <c r="B66" s="2" t="s">
        <v>86</v>
      </c>
      <c r="C66" s="2">
        <v>8725110</v>
      </c>
      <c r="D66" s="2">
        <v>26.131667</v>
      </c>
      <c r="E66" s="2">
        <v>-81.807500000000005</v>
      </c>
      <c r="F66" s="5">
        <v>0.37</v>
      </c>
      <c r="G66" s="5">
        <v>1.58</v>
      </c>
      <c r="H66" s="5">
        <v>1.6300000000000001</v>
      </c>
      <c r="I66" s="5">
        <v>3.58</v>
      </c>
      <c r="J66" s="4">
        <v>18.625</v>
      </c>
      <c r="K66" s="2" t="s">
        <v>28</v>
      </c>
      <c r="L66" s="2" t="s">
        <v>126</v>
      </c>
      <c r="M66" s="2" t="s">
        <v>72</v>
      </c>
      <c r="N66" s="2" t="s">
        <v>14</v>
      </c>
    </row>
    <row r="67" spans="1:14" x14ac:dyDescent="0.3">
      <c r="A67" s="22"/>
      <c r="B67" s="2" t="s">
        <v>87</v>
      </c>
      <c r="C67" s="2">
        <v>8571892</v>
      </c>
      <c r="D67" s="2">
        <v>38.572499999999998</v>
      </c>
      <c r="E67" s="2">
        <v>-76.061667</v>
      </c>
      <c r="F67" s="5">
        <v>0.31</v>
      </c>
      <c r="G67" s="5">
        <v>1.1299999999999999</v>
      </c>
      <c r="H67" s="5">
        <v>1.6400000000000001</v>
      </c>
      <c r="I67" s="5">
        <v>3.08</v>
      </c>
      <c r="J67" s="4">
        <v>18.375</v>
      </c>
      <c r="K67" s="2" t="s">
        <v>62</v>
      </c>
      <c r="L67" s="2" t="s">
        <v>128</v>
      </c>
      <c r="M67" s="2" t="s">
        <v>72</v>
      </c>
      <c r="N67" s="2" t="s">
        <v>21</v>
      </c>
    </row>
    <row r="68" spans="1:14" x14ac:dyDescent="0.3">
      <c r="A68" s="22"/>
      <c r="B68" s="2" t="s">
        <v>88</v>
      </c>
      <c r="C68" s="2">
        <v>8557380</v>
      </c>
      <c r="D68" s="2">
        <v>38.781700000000001</v>
      </c>
      <c r="E68" s="2">
        <v>-75.120002999999997</v>
      </c>
      <c r="F68" s="5">
        <v>0.74</v>
      </c>
      <c r="G68" s="5">
        <v>1.47</v>
      </c>
      <c r="H68" s="5">
        <v>1.6400000000000001</v>
      </c>
      <c r="I68" s="5">
        <v>3.85</v>
      </c>
      <c r="J68" s="4">
        <v>18.375</v>
      </c>
      <c r="K68" s="2" t="s">
        <v>28</v>
      </c>
      <c r="L68" s="2" t="s">
        <v>126</v>
      </c>
      <c r="M68" s="2" t="s">
        <v>72</v>
      </c>
      <c r="N68" s="2" t="s">
        <v>14</v>
      </c>
    </row>
    <row r="69" spans="1:14" x14ac:dyDescent="0.3">
      <c r="A69" s="22"/>
      <c r="B69" s="2" t="s">
        <v>89</v>
      </c>
      <c r="C69" s="2">
        <v>8726724</v>
      </c>
      <c r="D69" s="2">
        <v>27.978306</v>
      </c>
      <c r="E69" s="2">
        <v>-82.831693999999999</v>
      </c>
      <c r="F69" s="5">
        <v>0.39</v>
      </c>
      <c r="G69" s="5">
        <v>1.45</v>
      </c>
      <c r="H69" s="5">
        <v>1.65</v>
      </c>
      <c r="I69" s="5">
        <v>3.4899999999999998</v>
      </c>
      <c r="J69" s="4">
        <v>18.875</v>
      </c>
      <c r="K69" s="2" t="s">
        <v>28</v>
      </c>
      <c r="L69" s="2" t="s">
        <v>126</v>
      </c>
      <c r="M69" s="2" t="s">
        <v>72</v>
      </c>
      <c r="N69" s="2" t="s">
        <v>21</v>
      </c>
    </row>
    <row r="70" spans="1:14" x14ac:dyDescent="0.3">
      <c r="A70" s="22"/>
      <c r="B70" s="2" t="s">
        <v>41</v>
      </c>
      <c r="C70" s="2">
        <v>8665530</v>
      </c>
      <c r="D70" s="2">
        <v>32.780833000000001</v>
      </c>
      <c r="E70" s="2">
        <v>-79.923610999999994</v>
      </c>
      <c r="F70" s="5">
        <v>0.87</v>
      </c>
      <c r="G70" s="5">
        <v>1.32</v>
      </c>
      <c r="H70" s="5">
        <v>1.65</v>
      </c>
      <c r="I70" s="5">
        <v>3.84</v>
      </c>
      <c r="J70" s="4">
        <v>18.75</v>
      </c>
      <c r="K70" s="2" t="s">
        <v>30</v>
      </c>
      <c r="L70" s="2" t="s">
        <v>126</v>
      </c>
      <c r="M70" s="2" t="s">
        <v>72</v>
      </c>
      <c r="N70" s="2" t="s">
        <v>14</v>
      </c>
    </row>
    <row r="71" spans="1:14" x14ac:dyDescent="0.3">
      <c r="A71" s="22"/>
      <c r="B71" s="2" t="s">
        <v>90</v>
      </c>
      <c r="C71" s="2">
        <v>8724580</v>
      </c>
      <c r="D71" s="2">
        <v>24.550830000000001</v>
      </c>
      <c r="E71" s="2">
        <v>-81.808059999999998</v>
      </c>
      <c r="F71" s="5">
        <v>0.28000000000000003</v>
      </c>
      <c r="G71" s="5">
        <v>0.74</v>
      </c>
      <c r="H71" s="5">
        <v>1.66</v>
      </c>
      <c r="I71" s="5">
        <v>2.6799999999999997</v>
      </c>
      <c r="J71" s="4">
        <v>19</v>
      </c>
      <c r="K71" s="2" t="s">
        <v>62</v>
      </c>
      <c r="L71" s="2" t="s">
        <v>127</v>
      </c>
      <c r="M71" s="2" t="s">
        <v>72</v>
      </c>
      <c r="N71" s="2" t="s">
        <v>23</v>
      </c>
    </row>
    <row r="72" spans="1:14" x14ac:dyDescent="0.3">
      <c r="A72" s="22"/>
      <c r="B72" s="2" t="s">
        <v>91</v>
      </c>
      <c r="C72" s="2">
        <v>8577330</v>
      </c>
      <c r="D72" s="2">
        <v>38.317222000000001</v>
      </c>
      <c r="E72" s="2">
        <v>-76.450833000000003</v>
      </c>
      <c r="F72" s="5">
        <v>0.22</v>
      </c>
      <c r="G72" s="5">
        <v>1.0900000000000001</v>
      </c>
      <c r="H72" s="5">
        <v>1.66</v>
      </c>
      <c r="I72" s="5">
        <v>2.9699999999999998</v>
      </c>
      <c r="J72" s="4">
        <v>18.625</v>
      </c>
      <c r="K72" s="2" t="s">
        <v>62</v>
      </c>
      <c r="L72" s="2" t="s">
        <v>128</v>
      </c>
      <c r="M72" s="2" t="s">
        <v>72</v>
      </c>
      <c r="N72" s="2" t="s">
        <v>23</v>
      </c>
    </row>
    <row r="73" spans="1:14" x14ac:dyDescent="0.3">
      <c r="A73" s="22"/>
      <c r="B73" s="2" t="s">
        <v>92</v>
      </c>
      <c r="C73" s="2">
        <v>8726520</v>
      </c>
      <c r="D73" s="2">
        <v>27.76061</v>
      </c>
      <c r="E73" s="2">
        <v>-82.626900000000006</v>
      </c>
      <c r="F73" s="5">
        <v>0.32</v>
      </c>
      <c r="G73" s="5">
        <v>1.42</v>
      </c>
      <c r="H73" s="5">
        <v>1.66</v>
      </c>
      <c r="I73" s="5">
        <v>3.4</v>
      </c>
      <c r="J73" s="4">
        <v>19</v>
      </c>
      <c r="K73" s="2" t="s">
        <v>62</v>
      </c>
      <c r="L73" s="2" t="s">
        <v>126</v>
      </c>
      <c r="M73" s="2" t="s">
        <v>72</v>
      </c>
      <c r="N73" s="2" t="s">
        <v>21</v>
      </c>
    </row>
    <row r="74" spans="1:14" x14ac:dyDescent="0.3">
      <c r="A74" s="22"/>
      <c r="B74" s="2" t="s">
        <v>93</v>
      </c>
      <c r="C74" s="2">
        <v>8670870</v>
      </c>
      <c r="D74" s="2">
        <v>32.036700000000003</v>
      </c>
      <c r="E74" s="2">
        <v>-80.901700000000005</v>
      </c>
      <c r="F74" s="5">
        <v>1.1200000000000001</v>
      </c>
      <c r="G74" s="5">
        <v>1.1599999999999999</v>
      </c>
      <c r="H74" s="5">
        <v>1.66</v>
      </c>
      <c r="I74" s="5">
        <v>3.9400000000000004</v>
      </c>
      <c r="J74" s="4">
        <v>18.75</v>
      </c>
      <c r="K74" s="2" t="s">
        <v>12</v>
      </c>
      <c r="L74" s="2" t="s">
        <v>128</v>
      </c>
      <c r="M74" s="2" t="s">
        <v>72</v>
      </c>
      <c r="N74" s="2" t="s">
        <v>14</v>
      </c>
    </row>
    <row r="75" spans="1:14" x14ac:dyDescent="0.3">
      <c r="A75" s="22"/>
      <c r="B75" s="2" t="s">
        <v>94</v>
      </c>
      <c r="C75" s="2">
        <v>8735180</v>
      </c>
      <c r="D75" s="2">
        <v>30.25</v>
      </c>
      <c r="E75" s="2">
        <v>-88.075000000000003</v>
      </c>
      <c r="F75" s="5">
        <v>0.2</v>
      </c>
      <c r="G75" s="5">
        <v>2.97</v>
      </c>
      <c r="H75" s="5">
        <v>1.66</v>
      </c>
      <c r="I75" s="5">
        <v>4.83</v>
      </c>
      <c r="J75" s="4">
        <v>18.875</v>
      </c>
      <c r="K75" s="2" t="s">
        <v>62</v>
      </c>
      <c r="L75" s="2" t="s">
        <v>205</v>
      </c>
      <c r="M75" s="2" t="s">
        <v>72</v>
      </c>
      <c r="N75" s="2" t="s">
        <v>16</v>
      </c>
    </row>
    <row r="76" spans="1:14" x14ac:dyDescent="0.3">
      <c r="A76" s="23"/>
      <c r="B76" s="2" t="s">
        <v>95</v>
      </c>
      <c r="C76" s="2">
        <v>8723970</v>
      </c>
      <c r="D76" s="2">
        <v>24.710999999999999</v>
      </c>
      <c r="E76" s="2">
        <v>-81.106499999999997</v>
      </c>
      <c r="F76" s="5">
        <v>0.14000000000000001</v>
      </c>
      <c r="G76" s="5">
        <v>0.93</v>
      </c>
      <c r="H76" s="5">
        <v>1.67</v>
      </c>
      <c r="I76" s="5">
        <v>2.74</v>
      </c>
      <c r="J76" s="4">
        <v>19.125</v>
      </c>
      <c r="K76" s="2" t="s">
        <v>62</v>
      </c>
      <c r="L76" s="2" t="s">
        <v>128</v>
      </c>
      <c r="M76" s="2" t="s">
        <v>72</v>
      </c>
      <c r="N76" s="2" t="s">
        <v>23</v>
      </c>
    </row>
    <row r="77" spans="1:14" x14ac:dyDescent="0.3">
      <c r="A77" s="21" t="s">
        <v>138</v>
      </c>
      <c r="B77" s="2" t="s">
        <v>96</v>
      </c>
      <c r="C77" s="2">
        <v>8632200</v>
      </c>
      <c r="D77" s="2">
        <v>37.165190000000003</v>
      </c>
      <c r="E77" s="2">
        <v>-75.988444000000001</v>
      </c>
      <c r="F77" s="5">
        <v>0.46</v>
      </c>
      <c r="G77" s="5">
        <v>1.27</v>
      </c>
      <c r="H77" s="5">
        <v>1.67</v>
      </c>
      <c r="I77" s="5">
        <v>3.4</v>
      </c>
      <c r="J77" s="4">
        <v>18.75</v>
      </c>
      <c r="K77" s="2" t="s">
        <v>28</v>
      </c>
      <c r="L77" s="2" t="s">
        <v>128</v>
      </c>
      <c r="M77" s="2" t="s">
        <v>97</v>
      </c>
      <c r="N77" s="2" t="s">
        <v>21</v>
      </c>
    </row>
    <row r="78" spans="1:14" x14ac:dyDescent="0.3">
      <c r="A78" s="22"/>
      <c r="B78" s="2" t="s">
        <v>98</v>
      </c>
      <c r="C78" s="2">
        <v>8536110</v>
      </c>
      <c r="D78" s="2">
        <v>38.968299999999999</v>
      </c>
      <c r="E78" s="2">
        <v>-74.959998999999996</v>
      </c>
      <c r="F78" s="5">
        <v>0.88</v>
      </c>
      <c r="G78" s="5">
        <v>1.1599999999999999</v>
      </c>
      <c r="H78" s="5">
        <v>1.67</v>
      </c>
      <c r="I78" s="5">
        <v>3.71</v>
      </c>
      <c r="J78" s="4">
        <v>18.75</v>
      </c>
      <c r="K78" s="2" t="s">
        <v>30</v>
      </c>
      <c r="L78" s="2" t="s">
        <v>128</v>
      </c>
      <c r="M78" s="2" t="s">
        <v>97</v>
      </c>
      <c r="N78" s="2" t="s">
        <v>14</v>
      </c>
    </row>
    <row r="79" spans="1:14" x14ac:dyDescent="0.3">
      <c r="A79" s="22"/>
      <c r="B79" s="2" t="s">
        <v>99</v>
      </c>
      <c r="C79" s="2">
        <v>8531680</v>
      </c>
      <c r="D79" s="2">
        <v>40.466943999999998</v>
      </c>
      <c r="E79" s="2">
        <v>-74.009444000000002</v>
      </c>
      <c r="F79" s="5">
        <v>0.81</v>
      </c>
      <c r="G79" s="5">
        <v>1.98</v>
      </c>
      <c r="H79" s="5">
        <v>1.68</v>
      </c>
      <c r="I79" s="5">
        <v>4.47</v>
      </c>
      <c r="J79" s="4">
        <v>18.875</v>
      </c>
      <c r="K79" s="2" t="s">
        <v>30</v>
      </c>
      <c r="L79" s="2" t="s">
        <v>205</v>
      </c>
      <c r="M79" s="2" t="s">
        <v>97</v>
      </c>
      <c r="N79" s="2" t="s">
        <v>16</v>
      </c>
    </row>
    <row r="80" spans="1:14" x14ac:dyDescent="0.3">
      <c r="A80" s="22"/>
      <c r="B80" s="2" t="s">
        <v>101</v>
      </c>
      <c r="C80" s="2">
        <v>1630000</v>
      </c>
      <c r="D80" s="2">
        <v>13.443390000000001</v>
      </c>
      <c r="E80" s="2">
        <v>144.656361</v>
      </c>
      <c r="F80" s="5">
        <v>0.3</v>
      </c>
      <c r="G80" s="5">
        <v>0.46</v>
      </c>
      <c r="H80" s="5">
        <v>1.69</v>
      </c>
      <c r="I80" s="5">
        <v>2.4500000000000002</v>
      </c>
      <c r="J80" s="4">
        <v>18.875</v>
      </c>
      <c r="K80" s="2" t="s">
        <v>62</v>
      </c>
      <c r="L80" s="2" t="s">
        <v>127</v>
      </c>
      <c r="M80" s="2" t="s">
        <v>97</v>
      </c>
      <c r="N80" s="2" t="s">
        <v>23</v>
      </c>
    </row>
    <row r="81" spans="1:14" x14ac:dyDescent="0.3">
      <c r="A81" s="22"/>
      <c r="B81" s="2" t="s">
        <v>100</v>
      </c>
      <c r="C81" s="2">
        <v>8534720</v>
      </c>
      <c r="D81" s="2">
        <v>39.356667000000002</v>
      </c>
      <c r="E81" s="2">
        <v>-74.418053</v>
      </c>
      <c r="F81" s="5">
        <v>0.73</v>
      </c>
      <c r="G81" s="5">
        <v>1.44</v>
      </c>
      <c r="H81" s="5">
        <v>1.69</v>
      </c>
      <c r="I81" s="5">
        <v>3.86</v>
      </c>
      <c r="J81" s="4">
        <v>19.75</v>
      </c>
      <c r="K81" s="2" t="s">
        <v>28</v>
      </c>
      <c r="L81" s="2" t="s">
        <v>126</v>
      </c>
      <c r="M81" s="2" t="s">
        <v>97</v>
      </c>
      <c r="N81" s="2" t="s">
        <v>14</v>
      </c>
    </row>
    <row r="82" spans="1:14" x14ac:dyDescent="0.3">
      <c r="A82" s="22"/>
      <c r="B82" s="2" t="s">
        <v>102</v>
      </c>
      <c r="C82" s="2">
        <v>8635750</v>
      </c>
      <c r="D82" s="2">
        <v>37.995277999999999</v>
      </c>
      <c r="E82" s="2">
        <v>-76.464721999999995</v>
      </c>
      <c r="F82" s="5">
        <v>0.23</v>
      </c>
      <c r="G82" s="5">
        <v>1.1200000000000001</v>
      </c>
      <c r="H82" s="5">
        <v>1.7</v>
      </c>
      <c r="I82" s="5">
        <v>3.05</v>
      </c>
      <c r="J82" s="4">
        <v>19</v>
      </c>
      <c r="K82" s="2" t="s">
        <v>62</v>
      </c>
      <c r="L82" s="2" t="s">
        <v>128</v>
      </c>
      <c r="M82" s="2" t="s">
        <v>97</v>
      </c>
      <c r="N82" s="2" t="s">
        <v>21</v>
      </c>
    </row>
    <row r="83" spans="1:14" x14ac:dyDescent="0.3">
      <c r="A83" s="22"/>
      <c r="B83" s="2" t="s">
        <v>103</v>
      </c>
      <c r="C83" s="2">
        <v>8638863</v>
      </c>
      <c r="D83" s="2">
        <v>36.966700000000003</v>
      </c>
      <c r="E83" s="2">
        <v>-76.113299999999995</v>
      </c>
      <c r="F83" s="5">
        <v>0.45</v>
      </c>
      <c r="G83" s="5">
        <v>1.59</v>
      </c>
      <c r="H83" s="5">
        <v>1.72</v>
      </c>
      <c r="I83" s="5">
        <v>3.76</v>
      </c>
      <c r="J83" s="4">
        <v>19.25</v>
      </c>
      <c r="K83" s="2" t="s">
        <v>28</v>
      </c>
      <c r="L83" s="2" t="s">
        <v>126</v>
      </c>
      <c r="M83" s="2" t="s">
        <v>97</v>
      </c>
      <c r="N83" s="2" t="s">
        <v>14</v>
      </c>
    </row>
    <row r="84" spans="1:14" x14ac:dyDescent="0.3">
      <c r="A84" s="22"/>
      <c r="B84" s="2" t="s">
        <v>104</v>
      </c>
      <c r="C84" s="2">
        <v>8638660</v>
      </c>
      <c r="D84" s="2">
        <v>36.8217</v>
      </c>
      <c r="E84" s="2">
        <v>-76.293300000000002</v>
      </c>
      <c r="F84" s="5">
        <v>0.48</v>
      </c>
      <c r="G84" s="5">
        <v>1.63</v>
      </c>
      <c r="H84" s="5">
        <v>1.72</v>
      </c>
      <c r="I84" s="5">
        <v>3.83</v>
      </c>
      <c r="J84" s="4">
        <v>19.25</v>
      </c>
      <c r="K84" s="2" t="s">
        <v>28</v>
      </c>
      <c r="L84" s="2" t="s">
        <v>126</v>
      </c>
      <c r="M84" s="2" t="s">
        <v>97</v>
      </c>
      <c r="N84" s="2" t="s">
        <v>14</v>
      </c>
    </row>
    <row r="85" spans="1:14" x14ac:dyDescent="0.3">
      <c r="A85" s="22"/>
      <c r="B85" s="2" t="s">
        <v>105</v>
      </c>
      <c r="C85" s="2">
        <v>8638610</v>
      </c>
      <c r="D85" s="2">
        <v>36.946700999999997</v>
      </c>
      <c r="E85" s="2">
        <v>-76.330001999999993</v>
      </c>
      <c r="F85" s="5">
        <v>0.43</v>
      </c>
      <c r="G85" s="5">
        <v>1.73</v>
      </c>
      <c r="H85" s="5">
        <v>1.74</v>
      </c>
      <c r="I85" s="5">
        <v>3.9000000000000004</v>
      </c>
      <c r="J85" s="4">
        <v>19.5</v>
      </c>
      <c r="K85" s="2" t="s">
        <v>28</v>
      </c>
      <c r="L85" s="2" t="s">
        <v>205</v>
      </c>
      <c r="M85" s="2" t="s">
        <v>97</v>
      </c>
      <c r="N85" s="2" t="s">
        <v>14</v>
      </c>
    </row>
    <row r="86" spans="1:14" ht="14.4" customHeight="1" x14ac:dyDescent="0.3">
      <c r="A86" s="22"/>
      <c r="B86" s="2" t="s">
        <v>106</v>
      </c>
      <c r="C86" s="2">
        <v>1619000</v>
      </c>
      <c r="D86" s="2">
        <v>16.738299999999999</v>
      </c>
      <c r="E86" s="2">
        <v>-169.53</v>
      </c>
      <c r="F86" s="5">
        <v>0.35</v>
      </c>
      <c r="G86" s="5">
        <v>0.73</v>
      </c>
      <c r="H86" s="5">
        <v>1.76</v>
      </c>
      <c r="I86" s="5">
        <v>2.84</v>
      </c>
      <c r="J86" s="4">
        <v>20.625</v>
      </c>
      <c r="K86" s="2" t="s">
        <v>28</v>
      </c>
      <c r="L86" s="2" t="s">
        <v>127</v>
      </c>
      <c r="M86" s="2" t="s">
        <v>97</v>
      </c>
      <c r="N86" s="2" t="s">
        <v>23</v>
      </c>
    </row>
    <row r="87" spans="1:14" x14ac:dyDescent="0.3">
      <c r="A87" s="22"/>
      <c r="B87" s="2" t="s">
        <v>108</v>
      </c>
      <c r="C87" s="2">
        <v>1820000</v>
      </c>
      <c r="D87" s="2">
        <v>8.7317</v>
      </c>
      <c r="E87" s="2">
        <v>167.73611500000001</v>
      </c>
      <c r="F87" s="5">
        <v>0.63</v>
      </c>
      <c r="G87" s="5">
        <v>0.56999999999999995</v>
      </c>
      <c r="H87" s="5">
        <v>1.78</v>
      </c>
      <c r="I87" s="5">
        <v>2.98</v>
      </c>
      <c r="J87" s="4">
        <v>19.875</v>
      </c>
      <c r="K87" s="2" t="s">
        <v>28</v>
      </c>
      <c r="L87" s="2" t="s">
        <v>127</v>
      </c>
      <c r="M87" s="2" t="s">
        <v>97</v>
      </c>
      <c r="N87" s="2" t="s">
        <v>23</v>
      </c>
    </row>
    <row r="88" spans="1:14" x14ac:dyDescent="0.3">
      <c r="A88" s="22"/>
      <c r="B88" s="2" t="s">
        <v>109</v>
      </c>
      <c r="C88" s="2">
        <v>1611400</v>
      </c>
      <c r="D88" s="2">
        <v>21.9544</v>
      </c>
      <c r="E88" s="2">
        <v>-159.3561</v>
      </c>
      <c r="F88" s="5">
        <v>0.31</v>
      </c>
      <c r="G88" s="5">
        <v>0.54</v>
      </c>
      <c r="H88" s="5">
        <v>1.79</v>
      </c>
      <c r="I88" s="5">
        <v>2.64</v>
      </c>
      <c r="J88" s="4">
        <v>20.875</v>
      </c>
      <c r="K88" s="2" t="s">
        <v>62</v>
      </c>
      <c r="L88" s="2" t="s">
        <v>127</v>
      </c>
      <c r="M88" s="2" t="s">
        <v>97</v>
      </c>
      <c r="N88" s="2" t="s">
        <v>23</v>
      </c>
    </row>
    <row r="89" spans="1:14" x14ac:dyDescent="0.3">
      <c r="A89" s="22"/>
      <c r="B89" s="2" t="s">
        <v>107</v>
      </c>
      <c r="C89" s="2">
        <v>8779770</v>
      </c>
      <c r="D89" s="2">
        <v>26.061167000000001</v>
      </c>
      <c r="E89" s="2">
        <v>-97.215528000000006</v>
      </c>
      <c r="F89" s="5">
        <v>0.17</v>
      </c>
      <c r="G89" s="5">
        <v>1.27</v>
      </c>
      <c r="H89" s="5">
        <v>1.79</v>
      </c>
      <c r="I89" s="5">
        <v>3.23</v>
      </c>
      <c r="J89" s="4">
        <v>20.875</v>
      </c>
      <c r="K89" s="2" t="s">
        <v>62</v>
      </c>
      <c r="L89" s="2" t="s">
        <v>128</v>
      </c>
      <c r="M89" s="2" t="s">
        <v>97</v>
      </c>
      <c r="N89" s="2" t="s">
        <v>21</v>
      </c>
    </row>
    <row r="90" spans="1:14" x14ac:dyDescent="0.3">
      <c r="A90" s="22"/>
      <c r="B90" s="2" t="s">
        <v>110</v>
      </c>
      <c r="C90" s="2">
        <v>1612340</v>
      </c>
      <c r="D90" s="2">
        <v>21.306694</v>
      </c>
      <c r="E90" s="2">
        <v>-157.86699999999999</v>
      </c>
      <c r="F90" s="5">
        <v>0.33</v>
      </c>
      <c r="G90" s="5">
        <v>0.43</v>
      </c>
      <c r="H90" s="5">
        <v>1.81</v>
      </c>
      <c r="I90" s="5">
        <v>2.5700000000000003</v>
      </c>
      <c r="J90" s="4">
        <v>21.125</v>
      </c>
      <c r="K90" s="2" t="s">
        <v>62</v>
      </c>
      <c r="L90" s="2" t="s">
        <v>127</v>
      </c>
      <c r="M90" s="2" t="s">
        <v>97</v>
      </c>
      <c r="N90" s="2" t="s">
        <v>23</v>
      </c>
    </row>
    <row r="91" spans="1:14" x14ac:dyDescent="0.3">
      <c r="A91" s="22"/>
      <c r="B91" s="2" t="s">
        <v>111</v>
      </c>
      <c r="C91" s="2">
        <v>1612480</v>
      </c>
      <c r="D91" s="2">
        <v>21.433056000000001</v>
      </c>
      <c r="E91" s="2">
        <v>-157.79</v>
      </c>
      <c r="F91" s="5">
        <v>0.33</v>
      </c>
      <c r="G91" s="5">
        <v>0.46</v>
      </c>
      <c r="H91" s="5">
        <v>1.81</v>
      </c>
      <c r="I91" s="5">
        <v>2.6</v>
      </c>
      <c r="J91" s="4">
        <v>21.125</v>
      </c>
      <c r="K91" s="2" t="s">
        <v>62</v>
      </c>
      <c r="L91" s="2" t="s">
        <v>127</v>
      </c>
      <c r="M91" s="2" t="s">
        <v>97</v>
      </c>
      <c r="N91" s="2" t="s">
        <v>23</v>
      </c>
    </row>
    <row r="92" spans="1:14" x14ac:dyDescent="0.3">
      <c r="A92" s="22"/>
      <c r="B92" s="2" t="s">
        <v>112</v>
      </c>
      <c r="C92" s="2">
        <v>1770000</v>
      </c>
      <c r="D92" s="2">
        <v>-14.276667</v>
      </c>
      <c r="E92" s="2">
        <v>-170.68944400000001</v>
      </c>
      <c r="F92" s="5">
        <v>0.44</v>
      </c>
      <c r="G92" s="5">
        <v>0.39</v>
      </c>
      <c r="H92" s="5">
        <v>1.81</v>
      </c>
      <c r="I92" s="5">
        <v>2.64</v>
      </c>
      <c r="J92" s="4">
        <v>21</v>
      </c>
      <c r="K92" s="2" t="s">
        <v>28</v>
      </c>
      <c r="L92" s="2" t="s">
        <v>127</v>
      </c>
      <c r="M92" s="2" t="s">
        <v>97</v>
      </c>
      <c r="N92" s="2" t="s">
        <v>23</v>
      </c>
    </row>
    <row r="93" spans="1:14" x14ac:dyDescent="0.3">
      <c r="A93" s="22"/>
      <c r="B93" s="2" t="s">
        <v>113</v>
      </c>
      <c r="C93" s="2">
        <v>1619910</v>
      </c>
      <c r="D93" s="2">
        <v>28.2117</v>
      </c>
      <c r="E93" s="2">
        <v>-177.360028</v>
      </c>
      <c r="F93" s="5">
        <v>0.19</v>
      </c>
      <c r="G93" s="5">
        <v>0.84</v>
      </c>
      <c r="H93" s="5">
        <v>1.81</v>
      </c>
      <c r="I93" s="5">
        <v>2.84</v>
      </c>
      <c r="J93" s="4">
        <v>21.125</v>
      </c>
      <c r="K93" s="2" t="s">
        <v>62</v>
      </c>
      <c r="L93" s="2" t="s">
        <v>127</v>
      </c>
      <c r="M93" s="2" t="s">
        <v>97</v>
      </c>
      <c r="N93" s="2" t="s">
        <v>23</v>
      </c>
    </row>
    <row r="94" spans="1:14" x14ac:dyDescent="0.3">
      <c r="A94" s="22"/>
      <c r="B94" s="2" t="s">
        <v>114</v>
      </c>
      <c r="C94" s="2">
        <v>1890000</v>
      </c>
      <c r="D94" s="2">
        <v>19.290555999999999</v>
      </c>
      <c r="E94" s="2">
        <v>166.61750000000001</v>
      </c>
      <c r="F94" s="5">
        <v>0.37</v>
      </c>
      <c r="G94" s="5">
        <v>0.86</v>
      </c>
      <c r="H94" s="5">
        <v>1.81</v>
      </c>
      <c r="I94" s="5">
        <v>3.04</v>
      </c>
      <c r="J94" s="4">
        <v>21.125</v>
      </c>
      <c r="K94" s="2" t="s">
        <v>28</v>
      </c>
      <c r="L94" s="2" t="s">
        <v>127</v>
      </c>
      <c r="M94" s="2" t="s">
        <v>97</v>
      </c>
      <c r="N94" s="2" t="s">
        <v>21</v>
      </c>
    </row>
    <row r="95" spans="1:14" x14ac:dyDescent="0.3">
      <c r="A95" s="22"/>
      <c r="B95" s="2" t="s">
        <v>115</v>
      </c>
      <c r="C95" s="2">
        <v>1615680</v>
      </c>
      <c r="D95" s="2">
        <v>20.895</v>
      </c>
      <c r="E95" s="2">
        <v>-156.47669400000001</v>
      </c>
      <c r="F95" s="5">
        <v>0.35</v>
      </c>
      <c r="G95" s="5">
        <v>0.42</v>
      </c>
      <c r="H95" s="5">
        <v>1.86</v>
      </c>
      <c r="I95" s="5">
        <v>2.63</v>
      </c>
      <c r="J95" s="4">
        <v>21.625</v>
      </c>
      <c r="K95" s="2" t="s">
        <v>28</v>
      </c>
      <c r="L95" s="2" t="s">
        <v>127</v>
      </c>
      <c r="M95" s="2" t="s">
        <v>97</v>
      </c>
      <c r="N95" s="2" t="s">
        <v>23</v>
      </c>
    </row>
    <row r="96" spans="1:14" x14ac:dyDescent="0.3">
      <c r="A96" s="22"/>
      <c r="B96" s="2" t="s">
        <v>116</v>
      </c>
      <c r="C96" s="2">
        <v>1617760</v>
      </c>
      <c r="D96" s="2">
        <v>19.73028</v>
      </c>
      <c r="E96" s="2">
        <v>-155.06</v>
      </c>
      <c r="F96" s="5">
        <v>0.38</v>
      </c>
      <c r="G96" s="5">
        <v>0.45</v>
      </c>
      <c r="H96" s="5">
        <v>1.91</v>
      </c>
      <c r="I96" s="5">
        <v>2.74</v>
      </c>
      <c r="J96" s="4">
        <v>22.125</v>
      </c>
      <c r="K96" s="2" t="s">
        <v>28</v>
      </c>
      <c r="L96" s="2" t="s">
        <v>127</v>
      </c>
      <c r="M96" s="2" t="s">
        <v>97</v>
      </c>
      <c r="N96" s="2" t="s">
        <v>23</v>
      </c>
    </row>
    <row r="97" spans="1:14" x14ac:dyDescent="0.3">
      <c r="A97" s="22"/>
      <c r="B97" s="2" t="s">
        <v>117</v>
      </c>
      <c r="C97" s="2">
        <v>8770570</v>
      </c>
      <c r="D97" s="2">
        <v>29.728400000000001</v>
      </c>
      <c r="E97" s="2">
        <v>-93.870099999999994</v>
      </c>
      <c r="F97" s="5">
        <v>0.2</v>
      </c>
      <c r="G97" s="5">
        <v>1.86</v>
      </c>
      <c r="H97" s="5">
        <v>1.95</v>
      </c>
      <c r="I97" s="5">
        <v>4.01</v>
      </c>
      <c r="J97" s="4">
        <v>21.5</v>
      </c>
      <c r="K97" s="2" t="s">
        <v>62</v>
      </c>
      <c r="L97" s="2" t="s">
        <v>205</v>
      </c>
      <c r="M97" s="2" t="s">
        <v>97</v>
      </c>
      <c r="N97" s="2" t="s">
        <v>16</v>
      </c>
    </row>
    <row r="98" spans="1:14" x14ac:dyDescent="0.3">
      <c r="A98" s="22"/>
      <c r="B98" s="2" t="s">
        <v>118</v>
      </c>
      <c r="C98" s="2">
        <v>8774770</v>
      </c>
      <c r="D98" s="2">
        <v>28.021699999999999</v>
      </c>
      <c r="E98" s="2">
        <v>-97.046700000000001</v>
      </c>
      <c r="F98" s="5">
        <v>0.05</v>
      </c>
      <c r="G98" s="5">
        <v>1.42</v>
      </c>
      <c r="H98" s="5">
        <v>1.97</v>
      </c>
      <c r="I98" s="5">
        <v>3.44</v>
      </c>
      <c r="J98" s="4">
        <v>21.75</v>
      </c>
      <c r="K98" s="2" t="s">
        <v>62</v>
      </c>
      <c r="L98" s="2" t="s">
        <v>126</v>
      </c>
      <c r="M98" s="2" t="s">
        <v>97</v>
      </c>
      <c r="N98" s="2" t="s">
        <v>21</v>
      </c>
    </row>
    <row r="99" spans="1:14" x14ac:dyDescent="0.3">
      <c r="A99" s="22"/>
      <c r="B99" s="2" t="s">
        <v>119</v>
      </c>
      <c r="C99" s="2">
        <v>8771450</v>
      </c>
      <c r="D99" s="2">
        <v>29.31</v>
      </c>
      <c r="E99" s="2">
        <v>-94.793306000000001</v>
      </c>
      <c r="F99" s="5">
        <v>0.18</v>
      </c>
      <c r="G99" s="5">
        <v>2.65</v>
      </c>
      <c r="H99" s="5">
        <v>2.0299999999999998</v>
      </c>
      <c r="I99" s="5">
        <v>4.8599999999999994</v>
      </c>
      <c r="J99" s="4">
        <v>22.375</v>
      </c>
      <c r="K99" s="2" t="s">
        <v>62</v>
      </c>
      <c r="L99" s="2" t="s">
        <v>205</v>
      </c>
      <c r="M99" s="2" t="s">
        <v>97</v>
      </c>
      <c r="N99" s="2" t="s">
        <v>16</v>
      </c>
    </row>
    <row r="100" spans="1:14" x14ac:dyDescent="0.3">
      <c r="A100" s="22"/>
      <c r="B100" s="2" t="s">
        <v>120</v>
      </c>
      <c r="C100" s="2">
        <v>8771510</v>
      </c>
      <c r="D100" s="2">
        <v>29.285299999999999</v>
      </c>
      <c r="E100" s="2">
        <v>-94.789400000000001</v>
      </c>
      <c r="F100" s="5">
        <v>0.28000000000000003</v>
      </c>
      <c r="G100" s="5">
        <v>2.64</v>
      </c>
      <c r="H100" s="5">
        <v>2.04</v>
      </c>
      <c r="I100" s="5">
        <v>4.96</v>
      </c>
      <c r="J100" s="4">
        <v>22.5</v>
      </c>
      <c r="K100" s="2" t="s">
        <v>62</v>
      </c>
      <c r="L100" s="2" t="s">
        <v>205</v>
      </c>
      <c r="M100" s="2" t="s">
        <v>97</v>
      </c>
      <c r="N100" s="2" t="s">
        <v>16</v>
      </c>
    </row>
    <row r="101" spans="1:14" x14ac:dyDescent="0.3">
      <c r="A101" s="22"/>
      <c r="B101" s="2" t="s">
        <v>121</v>
      </c>
      <c r="C101" s="2">
        <v>8772440</v>
      </c>
      <c r="D101" s="2">
        <v>28.9483</v>
      </c>
      <c r="E101" s="2">
        <v>-95.308300000000003</v>
      </c>
      <c r="F101" s="5">
        <v>0.23</v>
      </c>
      <c r="G101" s="5">
        <v>1.66</v>
      </c>
      <c r="H101" s="5">
        <v>2.15</v>
      </c>
      <c r="I101" s="5">
        <v>4.04</v>
      </c>
      <c r="J101" s="4">
        <v>23.625</v>
      </c>
      <c r="K101" s="2" t="s">
        <v>62</v>
      </c>
      <c r="L101" s="2" t="s">
        <v>126</v>
      </c>
      <c r="M101" s="2" t="s">
        <v>97</v>
      </c>
      <c r="N101" s="2" t="s">
        <v>16</v>
      </c>
    </row>
    <row r="102" spans="1:14" x14ac:dyDescent="0.3">
      <c r="A102" s="23"/>
      <c r="B102" s="2" t="s">
        <v>122</v>
      </c>
      <c r="C102" s="2">
        <v>8761724</v>
      </c>
      <c r="D102" s="2">
        <v>29.263000000000002</v>
      </c>
      <c r="E102" s="2">
        <v>-89.956999999999994</v>
      </c>
      <c r="F102" s="5">
        <v>0.16</v>
      </c>
      <c r="G102" s="5">
        <v>1.95</v>
      </c>
      <c r="H102" s="5">
        <v>2.2400000000000002</v>
      </c>
      <c r="I102" s="5">
        <v>4.3499999999999996</v>
      </c>
      <c r="J102" s="4">
        <v>24.625</v>
      </c>
      <c r="K102" s="2" t="s">
        <v>62</v>
      </c>
      <c r="L102" s="2" t="s">
        <v>205</v>
      </c>
      <c r="M102" s="2" t="s">
        <v>97</v>
      </c>
      <c r="N102" s="2" t="s">
        <v>16</v>
      </c>
    </row>
    <row r="103" spans="1:14" ht="14.4" customHeight="1" x14ac:dyDescent="0.3">
      <c r="C103" s="24" t="s">
        <v>139</v>
      </c>
      <c r="D103" s="25" t="s">
        <v>140</v>
      </c>
      <c r="E103" s="2" t="s">
        <v>130</v>
      </c>
      <c r="F103" s="5">
        <f t="shared" ref="F103:J103" si="0">MIN(F2:F26)</f>
        <v>0.46</v>
      </c>
      <c r="G103" s="5">
        <f t="shared" si="0"/>
        <v>0.84</v>
      </c>
      <c r="H103" s="5">
        <f t="shared" si="0"/>
        <v>-0.65</v>
      </c>
      <c r="I103" s="5">
        <f t="shared" si="0"/>
        <v>2.31</v>
      </c>
      <c r="J103" s="4">
        <f t="shared" si="0"/>
        <v>-5.5</v>
      </c>
    </row>
    <row r="104" spans="1:14" x14ac:dyDescent="0.3">
      <c r="C104" s="24"/>
      <c r="D104" s="26"/>
      <c r="E104" s="2" t="s">
        <v>131</v>
      </c>
      <c r="F104" s="5">
        <f t="shared" ref="F104:J104" si="1">AVERAGE(F2:F26)</f>
        <v>1.5448</v>
      </c>
      <c r="G104" s="5">
        <f t="shared" si="1"/>
        <v>1.3456000000000001</v>
      </c>
      <c r="H104" s="5">
        <f t="shared" si="1"/>
        <v>0.78599999999999992</v>
      </c>
      <c r="I104" s="5">
        <f t="shared" si="1"/>
        <v>3.6763999999999997</v>
      </c>
      <c r="J104" s="4">
        <f t="shared" si="1"/>
        <v>9.7949999999999999</v>
      </c>
    </row>
    <row r="105" spans="1:14" x14ac:dyDescent="0.3">
      <c r="C105" s="24"/>
      <c r="D105" s="27"/>
      <c r="E105" s="2" t="s">
        <v>132</v>
      </c>
      <c r="F105" s="5">
        <f t="shared" ref="F105:J105" si="2">MAX(F2:F26)</f>
        <v>3.87</v>
      </c>
      <c r="G105" s="5">
        <f t="shared" si="2"/>
        <v>2.0499999999999998</v>
      </c>
      <c r="H105" s="5">
        <f t="shared" si="2"/>
        <v>1.36</v>
      </c>
      <c r="I105" s="5">
        <f t="shared" si="2"/>
        <v>5.8</v>
      </c>
      <c r="J105" s="4">
        <f t="shared" si="2"/>
        <v>16.125</v>
      </c>
    </row>
    <row r="106" spans="1:14" x14ac:dyDescent="0.3">
      <c r="C106" s="24"/>
      <c r="D106" s="25" t="s">
        <v>141</v>
      </c>
      <c r="E106" s="2" t="s">
        <v>130</v>
      </c>
      <c r="F106" s="5">
        <f t="shared" ref="F106:J106" si="3">MIN(F27:F51)</f>
        <v>0.1</v>
      </c>
      <c r="G106" s="5">
        <f t="shared" si="3"/>
        <v>0.54</v>
      </c>
      <c r="H106" s="5">
        <f t="shared" si="3"/>
        <v>1.37</v>
      </c>
      <c r="I106" s="5">
        <f t="shared" si="3"/>
        <v>2.2199999999999998</v>
      </c>
      <c r="J106" s="4">
        <f t="shared" si="3"/>
        <v>15.875</v>
      </c>
    </row>
    <row r="107" spans="1:14" x14ac:dyDescent="0.3">
      <c r="C107" s="24"/>
      <c r="D107" s="26"/>
      <c r="E107" s="2" t="s">
        <v>131</v>
      </c>
      <c r="F107" s="5">
        <f t="shared" ref="F107:J107" si="4">AVERAGE(F27:F51)</f>
        <v>0.91239999999999977</v>
      </c>
      <c r="G107" s="5">
        <f t="shared" si="4"/>
        <v>1.2608000000000001</v>
      </c>
      <c r="H107" s="5">
        <f t="shared" si="4"/>
        <v>1.4903999999999999</v>
      </c>
      <c r="I107" s="5">
        <f t="shared" si="4"/>
        <v>3.6636000000000002</v>
      </c>
      <c r="J107" s="4">
        <f t="shared" si="4"/>
        <v>17.16</v>
      </c>
    </row>
    <row r="108" spans="1:14" x14ac:dyDescent="0.3">
      <c r="C108" s="24"/>
      <c r="D108" s="27"/>
      <c r="E108" s="2" t="s">
        <v>132</v>
      </c>
      <c r="F108" s="5">
        <f t="shared" ref="F108:J108" si="5">MAX(F27:F51)</f>
        <v>2.92</v>
      </c>
      <c r="G108" s="5">
        <f t="shared" si="5"/>
        <v>2.8</v>
      </c>
      <c r="H108" s="5">
        <f t="shared" si="5"/>
        <v>1.58</v>
      </c>
      <c r="I108" s="5">
        <f t="shared" si="5"/>
        <v>5.83</v>
      </c>
      <c r="J108" s="4">
        <f t="shared" si="5"/>
        <v>18.25</v>
      </c>
    </row>
    <row r="109" spans="1:14" x14ac:dyDescent="0.3">
      <c r="C109" s="24"/>
      <c r="D109" s="25" t="s">
        <v>142</v>
      </c>
      <c r="E109" s="2" t="s">
        <v>130</v>
      </c>
      <c r="F109" s="5">
        <f t="shared" ref="F109:J109" si="6">MIN(F52:F75)</f>
        <v>0.2</v>
      </c>
      <c r="G109" s="5">
        <f t="shared" si="6"/>
        <v>0.74</v>
      </c>
      <c r="H109" s="5">
        <f t="shared" si="6"/>
        <v>1.59</v>
      </c>
      <c r="I109" s="5">
        <f t="shared" si="6"/>
        <v>2.6799999999999997</v>
      </c>
      <c r="J109" s="4">
        <f t="shared" si="6"/>
        <v>17.875</v>
      </c>
    </row>
    <row r="110" spans="1:14" x14ac:dyDescent="0.3">
      <c r="C110" s="24"/>
      <c r="D110" s="26"/>
      <c r="E110" s="2" t="s">
        <v>131</v>
      </c>
      <c r="F110" s="5">
        <f t="shared" ref="F110:J110" si="7">AVERAGE(F52:F75)</f>
        <v>0.54249999999999998</v>
      </c>
      <c r="G110" s="5">
        <f t="shared" si="7"/>
        <v>1.5345833333333332</v>
      </c>
      <c r="H110" s="5">
        <f t="shared" si="7"/>
        <v>1.6258333333333324</v>
      </c>
      <c r="I110" s="5">
        <f t="shared" si="7"/>
        <v>3.7029166666666673</v>
      </c>
      <c r="J110" s="4">
        <f t="shared" si="7"/>
        <v>18.40625</v>
      </c>
    </row>
    <row r="111" spans="1:14" x14ac:dyDescent="0.3">
      <c r="C111" s="24"/>
      <c r="D111" s="27"/>
      <c r="E111" s="2" t="s">
        <v>132</v>
      </c>
      <c r="F111" s="5">
        <f t="shared" ref="F111:J111" si="8">MAX(F52:F75)</f>
        <v>1.1200000000000001</v>
      </c>
      <c r="G111" s="5">
        <f t="shared" si="8"/>
        <v>2.97</v>
      </c>
      <c r="H111" s="5">
        <f t="shared" si="8"/>
        <v>1.66</v>
      </c>
      <c r="I111" s="5">
        <f t="shared" si="8"/>
        <v>4.99</v>
      </c>
      <c r="J111" s="4">
        <f t="shared" si="8"/>
        <v>19</v>
      </c>
    </row>
    <row r="112" spans="1:14" x14ac:dyDescent="0.3">
      <c r="C112" s="24"/>
      <c r="D112" s="25" t="s">
        <v>143</v>
      </c>
      <c r="E112" s="2" t="s">
        <v>130</v>
      </c>
      <c r="F112" s="5">
        <f t="shared" ref="F112:J112" si="9">MIN(F76:F102)</f>
        <v>0.05</v>
      </c>
      <c r="G112" s="5">
        <f t="shared" si="9"/>
        <v>0.39</v>
      </c>
      <c r="H112" s="5">
        <f t="shared" si="9"/>
        <v>1.67</v>
      </c>
      <c r="I112" s="5">
        <f t="shared" si="9"/>
        <v>2.4500000000000002</v>
      </c>
      <c r="J112" s="4">
        <f t="shared" si="9"/>
        <v>18.75</v>
      </c>
    </row>
    <row r="113" spans="3:10" x14ac:dyDescent="0.3">
      <c r="C113" s="24"/>
      <c r="D113" s="26"/>
      <c r="E113" s="2" t="s">
        <v>131</v>
      </c>
      <c r="F113" s="5">
        <f t="shared" ref="F113:J113" si="10">AVERAGE(F76:F102)</f>
        <v>0.36518518518518517</v>
      </c>
      <c r="G113" s="5">
        <f t="shared" si="10"/>
        <v>1.2018518518518517</v>
      </c>
      <c r="H113" s="5">
        <f t="shared" si="10"/>
        <v>1.8248148148148147</v>
      </c>
      <c r="I113" s="5">
        <f t="shared" si="10"/>
        <v>3.3918518518518512</v>
      </c>
      <c r="J113" s="4">
        <f t="shared" si="10"/>
        <v>20.703703703703702</v>
      </c>
    </row>
    <row r="114" spans="3:10" x14ac:dyDescent="0.3">
      <c r="C114" s="24"/>
      <c r="D114" s="27"/>
      <c r="E114" s="2" t="s">
        <v>132</v>
      </c>
      <c r="F114" s="5">
        <f t="shared" ref="F114:J114" si="11">MAX(F76:F102)</f>
        <v>0.88</v>
      </c>
      <c r="G114" s="5">
        <f t="shared" si="11"/>
        <v>2.65</v>
      </c>
      <c r="H114" s="5">
        <f t="shared" si="11"/>
        <v>2.2400000000000002</v>
      </c>
      <c r="I114" s="5">
        <f t="shared" si="11"/>
        <v>4.96</v>
      </c>
      <c r="J114" s="4">
        <f t="shared" si="11"/>
        <v>24.625</v>
      </c>
    </row>
    <row r="115" spans="3:10" x14ac:dyDescent="0.3">
      <c r="C115" s="29" t="s">
        <v>144</v>
      </c>
      <c r="D115" s="29"/>
      <c r="E115" s="29"/>
      <c r="F115" s="29"/>
      <c r="G115" s="29"/>
      <c r="H115" s="29"/>
      <c r="I115" s="29"/>
      <c r="J115" s="29"/>
    </row>
  </sheetData>
  <mergeCells count="10">
    <mergeCell ref="C115:J115"/>
    <mergeCell ref="A2:A26"/>
    <mergeCell ref="A27:A51"/>
    <mergeCell ref="A52:A76"/>
    <mergeCell ref="A77:A102"/>
    <mergeCell ref="C103:C114"/>
    <mergeCell ref="D103:D105"/>
    <mergeCell ref="D106:D108"/>
    <mergeCell ref="D109:D111"/>
    <mergeCell ref="D112:D11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A2BAD-0CB4-487D-89B7-D5503FB8FDE4}">
  <dimension ref="A1:S103"/>
  <sheetViews>
    <sheetView zoomScaleNormal="100" workbookViewId="0">
      <selection activeCell="A3" sqref="A3:S103"/>
    </sheetView>
  </sheetViews>
  <sheetFormatPr defaultRowHeight="14.4" x14ac:dyDescent="0.3"/>
  <cols>
    <col min="2" max="2" width="12" customWidth="1"/>
    <col min="3" max="3" width="9.33203125" customWidth="1"/>
    <col min="6" max="6" width="6.88671875" customWidth="1"/>
    <col min="7" max="7" width="6.5546875" customWidth="1"/>
    <col min="8" max="8" width="6.33203125" customWidth="1"/>
    <col min="9" max="9" width="6.44140625" customWidth="1"/>
    <col min="10" max="10" width="7" customWidth="1"/>
    <col min="11" max="11" width="6.88671875" customWidth="1"/>
    <col min="12" max="12" width="7" customWidth="1"/>
    <col min="13" max="13" width="7.109375" customWidth="1"/>
    <col min="14" max="14" width="7.21875" customWidth="1"/>
    <col min="15" max="15" width="7.44140625" customWidth="1"/>
    <col min="16" max="16" width="7" customWidth="1"/>
    <col min="17" max="17" width="6.33203125" customWidth="1"/>
    <col min="18" max="18" width="6.6640625" customWidth="1"/>
    <col min="19" max="19" width="7" customWidth="1"/>
  </cols>
  <sheetData>
    <row r="1" spans="1:19" x14ac:dyDescent="0.3">
      <c r="A1" s="30" t="s">
        <v>3</v>
      </c>
      <c r="B1" s="30" t="s">
        <v>152</v>
      </c>
      <c r="C1" s="30" t="s">
        <v>153</v>
      </c>
      <c r="D1" s="30" t="s">
        <v>4</v>
      </c>
      <c r="E1" s="30" t="s">
        <v>5</v>
      </c>
      <c r="F1" s="30" t="s">
        <v>184</v>
      </c>
      <c r="G1" s="30"/>
      <c r="H1" s="30"/>
      <c r="I1" s="30"/>
      <c r="J1" s="30"/>
      <c r="K1" s="30"/>
      <c r="L1" s="30"/>
      <c r="M1" s="30"/>
      <c r="N1" s="30"/>
      <c r="O1" s="30"/>
      <c r="P1" s="30"/>
      <c r="Q1" s="30"/>
      <c r="R1" s="30"/>
      <c r="S1" s="30"/>
    </row>
    <row r="2" spans="1:19" x14ac:dyDescent="0.3">
      <c r="A2" s="30"/>
      <c r="B2" s="30"/>
      <c r="C2" s="30"/>
      <c r="D2" s="30"/>
      <c r="E2" s="30"/>
      <c r="F2" s="3">
        <v>2020</v>
      </c>
      <c r="G2" s="3">
        <f>F2+10</f>
        <v>2030</v>
      </c>
      <c r="H2" s="3">
        <f t="shared" ref="H2:S2" si="0">G2+10</f>
        <v>2040</v>
      </c>
      <c r="I2" s="3">
        <f t="shared" si="0"/>
        <v>2050</v>
      </c>
      <c r="J2" s="3">
        <f t="shared" si="0"/>
        <v>2060</v>
      </c>
      <c r="K2" s="3">
        <f t="shared" si="0"/>
        <v>2070</v>
      </c>
      <c r="L2" s="3">
        <f t="shared" si="0"/>
        <v>2080</v>
      </c>
      <c r="M2" s="3">
        <f t="shared" si="0"/>
        <v>2090</v>
      </c>
      <c r="N2" s="3">
        <f t="shared" si="0"/>
        <v>2100</v>
      </c>
      <c r="O2" s="3">
        <f t="shared" si="0"/>
        <v>2110</v>
      </c>
      <c r="P2" s="3">
        <f t="shared" si="0"/>
        <v>2120</v>
      </c>
      <c r="Q2" s="3">
        <f t="shared" si="0"/>
        <v>2130</v>
      </c>
      <c r="R2" s="3">
        <f t="shared" si="0"/>
        <v>2140</v>
      </c>
      <c r="S2" s="3">
        <f t="shared" si="0"/>
        <v>2150</v>
      </c>
    </row>
    <row r="3" spans="1:19" ht="28.8" x14ac:dyDescent="0.3">
      <c r="A3" s="8">
        <v>9452400</v>
      </c>
      <c r="B3" s="9" t="s">
        <v>154</v>
      </c>
      <c r="C3" s="8">
        <v>53325</v>
      </c>
      <c r="D3" s="8">
        <v>59.450800000000001</v>
      </c>
      <c r="E3" s="8">
        <v>-135.328</v>
      </c>
      <c r="F3" s="8">
        <v>-0.21000000000000002</v>
      </c>
      <c r="G3" s="8">
        <v>-0.36</v>
      </c>
      <c r="H3" s="8">
        <v>-0.5</v>
      </c>
      <c r="I3" s="8">
        <v>-0.6</v>
      </c>
      <c r="J3" s="8">
        <v>-0.66999999999999993</v>
      </c>
      <c r="K3" s="8">
        <v>-0.72</v>
      </c>
      <c r="L3" s="8">
        <v>-0.73</v>
      </c>
      <c r="M3" s="8">
        <v>-0.71</v>
      </c>
      <c r="N3" s="8">
        <v>-0.65</v>
      </c>
      <c r="O3" s="8">
        <v>-0.63</v>
      </c>
      <c r="P3" s="8">
        <v>-0.64</v>
      </c>
      <c r="Q3" s="8">
        <v>-0.66999999999999993</v>
      </c>
      <c r="R3" s="8">
        <v>-0.73</v>
      </c>
      <c r="S3" s="8">
        <v>-0.77</v>
      </c>
    </row>
    <row r="4" spans="1:19" x14ac:dyDescent="0.3">
      <c r="A4" s="8">
        <v>9455760</v>
      </c>
      <c r="B4" s="9" t="s">
        <v>15</v>
      </c>
      <c r="C4" s="8">
        <v>54029</v>
      </c>
      <c r="D4" s="8">
        <v>60.683332999999998</v>
      </c>
      <c r="E4" s="8">
        <v>-151.398056</v>
      </c>
      <c r="F4" s="8">
        <v>-0.15000000000000002</v>
      </c>
      <c r="G4" s="8">
        <v>-0.26</v>
      </c>
      <c r="H4" s="8">
        <v>-0.36</v>
      </c>
      <c r="I4" s="8">
        <v>-0.42</v>
      </c>
      <c r="J4" s="8">
        <v>-0.45999999999999996</v>
      </c>
      <c r="K4" s="8">
        <v>-0.48</v>
      </c>
      <c r="L4" s="8">
        <v>-0.45999999999999996</v>
      </c>
      <c r="M4" s="8">
        <v>-0.43</v>
      </c>
      <c r="N4" s="8">
        <v>-0.39999999999999997</v>
      </c>
      <c r="O4" s="8">
        <v>-0.37</v>
      </c>
      <c r="P4" s="8">
        <v>-0.37</v>
      </c>
      <c r="Q4" s="8">
        <v>-0.37</v>
      </c>
      <c r="R4" s="8">
        <v>-0.38999999999999996</v>
      </c>
      <c r="S4" s="8">
        <v>-0.44999999999999996</v>
      </c>
    </row>
    <row r="5" spans="1:19" x14ac:dyDescent="0.3">
      <c r="A5" s="8">
        <v>9452210</v>
      </c>
      <c r="B5" s="9" t="s">
        <v>17</v>
      </c>
      <c r="C5" s="8">
        <v>52966</v>
      </c>
      <c r="D5" s="8">
        <v>58.2988</v>
      </c>
      <c r="E5" s="8">
        <v>-134.41059999999999</v>
      </c>
      <c r="F5" s="8">
        <v>-0.13</v>
      </c>
      <c r="G5" s="8">
        <v>-0.24000000000000002</v>
      </c>
      <c r="H5" s="8">
        <v>-0.32999999999999996</v>
      </c>
      <c r="I5" s="8">
        <v>-0.38999999999999996</v>
      </c>
      <c r="J5" s="8">
        <v>-0.41</v>
      </c>
      <c r="K5" s="8">
        <v>-0.39999999999999997</v>
      </c>
      <c r="L5" s="8">
        <v>-0.38</v>
      </c>
      <c r="M5" s="8">
        <v>-0.3</v>
      </c>
      <c r="N5" s="8">
        <v>-0.19</v>
      </c>
      <c r="O5" s="8">
        <v>-0.12000000000000001</v>
      </c>
      <c r="P5" s="8">
        <v>-0.08</v>
      </c>
      <c r="Q5" s="8">
        <v>-0.06</v>
      </c>
      <c r="R5" s="8">
        <v>-0.06</v>
      </c>
      <c r="S5" s="8">
        <v>-0.06</v>
      </c>
    </row>
    <row r="6" spans="1:19" x14ac:dyDescent="0.3">
      <c r="A6" s="8">
        <v>9455500</v>
      </c>
      <c r="B6" s="9" t="s">
        <v>18</v>
      </c>
      <c r="C6" s="8">
        <v>53308</v>
      </c>
      <c r="D6" s="8">
        <v>59.440497999999998</v>
      </c>
      <c r="E6" s="8">
        <v>-151.71989400000001</v>
      </c>
      <c r="F6" s="8">
        <v>-0.09</v>
      </c>
      <c r="G6" s="8">
        <v>-0.16</v>
      </c>
      <c r="H6" s="8">
        <v>-0.22</v>
      </c>
      <c r="I6" s="8">
        <v>-0.24000000000000002</v>
      </c>
      <c r="J6" s="8">
        <v>-0.23</v>
      </c>
      <c r="K6" s="8">
        <v>-0.19</v>
      </c>
      <c r="L6" s="8">
        <v>-0.12000000000000001</v>
      </c>
      <c r="M6" s="8">
        <v>-0.02</v>
      </c>
      <c r="N6" s="8">
        <v>0.1</v>
      </c>
      <c r="O6" s="8">
        <v>0.19</v>
      </c>
      <c r="P6" s="8">
        <v>0.24</v>
      </c>
      <c r="Q6" s="8">
        <v>0.29000000000000004</v>
      </c>
      <c r="R6" s="8">
        <v>0.32</v>
      </c>
      <c r="S6" s="8">
        <v>0.35000000000000003</v>
      </c>
    </row>
    <row r="7" spans="1:19" x14ac:dyDescent="0.3">
      <c r="A7" s="8">
        <v>9455920</v>
      </c>
      <c r="B7" s="9" t="s">
        <v>19</v>
      </c>
      <c r="C7" s="8">
        <v>54030</v>
      </c>
      <c r="D7" s="8">
        <v>61.237499999999997</v>
      </c>
      <c r="E7" s="8">
        <v>-149.8904</v>
      </c>
      <c r="F7" s="8">
        <v>-3.9999999999999994E-2</v>
      </c>
      <c r="G7" s="8">
        <v>-6.9999999999999993E-2</v>
      </c>
      <c r="H7" s="8">
        <v>-0.09</v>
      </c>
      <c r="I7" s="8">
        <v>-0.08</v>
      </c>
      <c r="J7" s="8">
        <v>-0.05</v>
      </c>
      <c r="K7" s="8">
        <v>0</v>
      </c>
      <c r="L7" s="8">
        <v>0.06</v>
      </c>
      <c r="M7" s="8">
        <v>0.13999999999999999</v>
      </c>
      <c r="N7" s="8">
        <v>0.22</v>
      </c>
      <c r="O7" s="8">
        <v>0.31</v>
      </c>
      <c r="P7" s="8">
        <v>0.37</v>
      </c>
      <c r="Q7" s="8">
        <v>0.4</v>
      </c>
      <c r="R7" s="8">
        <v>0.42000000000000004</v>
      </c>
      <c r="S7" s="8">
        <v>0.44</v>
      </c>
    </row>
    <row r="8" spans="1:19" ht="28.8" x14ac:dyDescent="0.3">
      <c r="A8" s="8">
        <v>9453220</v>
      </c>
      <c r="B8" s="9" t="s">
        <v>155</v>
      </c>
      <c r="C8" s="8">
        <v>53680</v>
      </c>
      <c r="D8" s="8">
        <v>59.548333</v>
      </c>
      <c r="E8" s="8">
        <v>-139.733056</v>
      </c>
      <c r="F8" s="8">
        <v>-6.9999999999999993E-2</v>
      </c>
      <c r="G8" s="8">
        <v>-0.12000000000000001</v>
      </c>
      <c r="H8" s="8">
        <v>-0.17</v>
      </c>
      <c r="I8" s="8">
        <v>-0.18000000000000002</v>
      </c>
      <c r="J8" s="8">
        <v>-0.15000000000000002</v>
      </c>
      <c r="K8" s="8">
        <v>-0.09</v>
      </c>
      <c r="L8" s="8">
        <v>-9.9999999999999985E-3</v>
      </c>
      <c r="M8" s="8">
        <v>0.11</v>
      </c>
      <c r="N8" s="8">
        <v>0.26</v>
      </c>
      <c r="O8" s="8">
        <v>0.38</v>
      </c>
      <c r="P8" s="8">
        <v>0.47000000000000003</v>
      </c>
      <c r="Q8" s="8">
        <v>0.51</v>
      </c>
      <c r="R8" s="8">
        <v>0.57000000000000006</v>
      </c>
      <c r="S8" s="8">
        <v>0.62</v>
      </c>
    </row>
    <row r="9" spans="1:19" x14ac:dyDescent="0.3">
      <c r="A9" s="8">
        <v>9457292</v>
      </c>
      <c r="B9" s="9" t="s">
        <v>22</v>
      </c>
      <c r="C9" s="8">
        <v>52947</v>
      </c>
      <c r="D9" s="8">
        <v>57.730277999999998</v>
      </c>
      <c r="E9" s="8">
        <v>-152.51388900000001</v>
      </c>
      <c r="F9" s="8">
        <v>-0.06</v>
      </c>
      <c r="G9" s="8">
        <v>-0.11</v>
      </c>
      <c r="H9" s="8">
        <v>-0.15000000000000002</v>
      </c>
      <c r="I9" s="8">
        <v>-0.14000000000000001</v>
      </c>
      <c r="J9" s="8">
        <v>-9.9999999999999992E-2</v>
      </c>
      <c r="K9" s="8">
        <v>-0.02</v>
      </c>
      <c r="L9" s="8">
        <v>0.08</v>
      </c>
      <c r="M9" s="8">
        <v>0.19999999999999998</v>
      </c>
      <c r="N9" s="8">
        <v>0.38</v>
      </c>
      <c r="O9" s="8">
        <v>0.5</v>
      </c>
      <c r="P9" s="8">
        <v>0.61</v>
      </c>
      <c r="Q9" s="8">
        <v>0.67</v>
      </c>
      <c r="R9" s="8">
        <v>0.74</v>
      </c>
      <c r="S9" s="8">
        <v>0.79</v>
      </c>
    </row>
    <row r="10" spans="1:19" x14ac:dyDescent="0.3">
      <c r="A10" s="8">
        <v>9454240</v>
      </c>
      <c r="B10" s="9" t="s">
        <v>24</v>
      </c>
      <c r="C10" s="8">
        <v>54034</v>
      </c>
      <c r="D10" s="8">
        <v>61.124194000000003</v>
      </c>
      <c r="E10" s="8">
        <v>-146.3631</v>
      </c>
      <c r="F10" s="8">
        <v>-0.02</v>
      </c>
      <c r="G10" s="8">
        <v>-0.05</v>
      </c>
      <c r="H10" s="8">
        <v>-0.06</v>
      </c>
      <c r="I10" s="8">
        <v>-3.0000000000000002E-2</v>
      </c>
      <c r="J10" s="8">
        <v>0.02</v>
      </c>
      <c r="K10" s="8">
        <v>9.0000000000000011E-2</v>
      </c>
      <c r="L10" s="8">
        <v>0.19999999999999998</v>
      </c>
      <c r="M10" s="8">
        <v>0.31</v>
      </c>
      <c r="N10" s="8">
        <v>0.47000000000000003</v>
      </c>
      <c r="O10" s="8">
        <v>0.59</v>
      </c>
      <c r="P10" s="8">
        <v>0.67</v>
      </c>
      <c r="Q10" s="8">
        <v>0.76</v>
      </c>
      <c r="R10" s="8">
        <v>0.83000000000000007</v>
      </c>
      <c r="S10" s="8">
        <v>0.91</v>
      </c>
    </row>
    <row r="11" spans="1:19" x14ac:dyDescent="0.3">
      <c r="A11" s="8">
        <v>9455090</v>
      </c>
      <c r="B11" s="9" t="s">
        <v>25</v>
      </c>
      <c r="C11" s="8">
        <v>53671</v>
      </c>
      <c r="D11" s="8">
        <v>60.12</v>
      </c>
      <c r="E11" s="8">
        <v>-149.42666700000001</v>
      </c>
      <c r="F11" s="8">
        <v>0</v>
      </c>
      <c r="G11" s="8">
        <v>-9.9999999999999985E-3</v>
      </c>
      <c r="H11" s="8">
        <v>0</v>
      </c>
      <c r="I11" s="8">
        <v>0.04</v>
      </c>
      <c r="J11" s="8">
        <v>0.11</v>
      </c>
      <c r="K11" s="8">
        <v>0.19999999999999998</v>
      </c>
      <c r="L11" s="8">
        <v>0.34</v>
      </c>
      <c r="M11" s="8">
        <v>0.48000000000000004</v>
      </c>
      <c r="N11" s="8">
        <v>0.65</v>
      </c>
      <c r="O11" s="8">
        <v>0.8</v>
      </c>
      <c r="P11" s="8">
        <v>0.9</v>
      </c>
      <c r="Q11" s="8">
        <v>1.01</v>
      </c>
      <c r="R11" s="8">
        <v>1.1100000000000001</v>
      </c>
      <c r="S11" s="8">
        <v>1.19</v>
      </c>
    </row>
    <row r="12" spans="1:19" x14ac:dyDescent="0.3">
      <c r="A12" s="8">
        <v>9451600</v>
      </c>
      <c r="B12" s="9" t="s">
        <v>26</v>
      </c>
      <c r="C12" s="8">
        <v>52605</v>
      </c>
      <c r="D12" s="8">
        <v>57.051693999999998</v>
      </c>
      <c r="E12" s="8">
        <v>-135.34200000000001</v>
      </c>
      <c r="F12" s="8">
        <v>0.03</v>
      </c>
      <c r="G12" s="8">
        <v>0.03</v>
      </c>
      <c r="H12" s="8">
        <v>0.05</v>
      </c>
      <c r="I12" s="8">
        <v>0.1</v>
      </c>
      <c r="J12" s="8">
        <v>0.19999999999999998</v>
      </c>
      <c r="K12" s="8">
        <v>0.33</v>
      </c>
      <c r="L12" s="8">
        <v>0.46</v>
      </c>
      <c r="M12" s="8">
        <v>0.65</v>
      </c>
      <c r="N12" s="8">
        <v>0.88</v>
      </c>
      <c r="O12" s="8">
        <v>1.07</v>
      </c>
      <c r="P12" s="8">
        <v>1.22</v>
      </c>
      <c r="Q12" s="8">
        <v>1.35</v>
      </c>
      <c r="R12" s="8">
        <v>1.46</v>
      </c>
      <c r="S12" s="8">
        <v>1.58</v>
      </c>
    </row>
    <row r="13" spans="1:19" x14ac:dyDescent="0.3">
      <c r="A13" s="8">
        <v>9443090</v>
      </c>
      <c r="B13" s="9" t="s">
        <v>29</v>
      </c>
      <c r="C13" s="8">
        <v>49375</v>
      </c>
      <c r="D13" s="8">
        <v>48.370277999999999</v>
      </c>
      <c r="E13" s="8">
        <v>-124.601944</v>
      </c>
      <c r="F13" s="8">
        <v>0.01</v>
      </c>
      <c r="G13" s="8">
        <v>0.02</v>
      </c>
      <c r="H13" s="8">
        <v>0.05</v>
      </c>
      <c r="I13" s="8">
        <v>0.11</v>
      </c>
      <c r="J13" s="8">
        <v>0.22</v>
      </c>
      <c r="K13" s="8">
        <v>0.37</v>
      </c>
      <c r="L13" s="8">
        <v>0.54</v>
      </c>
      <c r="M13" s="8">
        <v>0.73</v>
      </c>
      <c r="N13" s="8">
        <v>0.97</v>
      </c>
      <c r="O13" s="8">
        <v>1.17</v>
      </c>
      <c r="P13" s="8">
        <v>1.35</v>
      </c>
      <c r="Q13" s="8">
        <v>1.49</v>
      </c>
      <c r="R13" s="8">
        <v>1.62</v>
      </c>
      <c r="S13" s="8">
        <v>1.74</v>
      </c>
    </row>
    <row r="14" spans="1:19" x14ac:dyDescent="0.3">
      <c r="A14" s="8">
        <v>9462620</v>
      </c>
      <c r="B14" s="9" t="s">
        <v>27</v>
      </c>
      <c r="C14" s="8">
        <v>51493</v>
      </c>
      <c r="D14" s="8">
        <v>53.879193999999998</v>
      </c>
      <c r="E14" s="8">
        <v>-166.54030599999999</v>
      </c>
      <c r="F14" s="8">
        <v>0.02</v>
      </c>
      <c r="G14" s="8">
        <v>0.01</v>
      </c>
      <c r="H14" s="8">
        <v>0.03</v>
      </c>
      <c r="I14" s="8">
        <v>0.08</v>
      </c>
      <c r="J14" s="8">
        <v>0.19</v>
      </c>
      <c r="K14" s="8">
        <v>0.35000000000000003</v>
      </c>
      <c r="L14" s="8">
        <v>0.54</v>
      </c>
      <c r="M14" s="8">
        <v>0.74</v>
      </c>
      <c r="N14" s="8">
        <v>0.98</v>
      </c>
      <c r="O14" s="8">
        <v>1.19</v>
      </c>
      <c r="P14" s="8">
        <v>1.34</v>
      </c>
      <c r="Q14" s="8">
        <v>1.49</v>
      </c>
      <c r="R14" s="8">
        <v>1.61</v>
      </c>
      <c r="S14" s="8">
        <v>1.73</v>
      </c>
    </row>
    <row r="15" spans="1:19" x14ac:dyDescent="0.3">
      <c r="A15" s="8">
        <v>9449424</v>
      </c>
      <c r="B15" s="9" t="s">
        <v>32</v>
      </c>
      <c r="C15" s="8">
        <v>49737</v>
      </c>
      <c r="D15" s="8">
        <v>48.863300000000002</v>
      </c>
      <c r="E15" s="8">
        <v>-122.758</v>
      </c>
      <c r="F15" s="8">
        <v>0.04</v>
      </c>
      <c r="G15" s="8">
        <v>6.0000000000000005E-2</v>
      </c>
      <c r="H15" s="8">
        <v>9.9999999999999992E-2</v>
      </c>
      <c r="I15" s="8">
        <v>0.17</v>
      </c>
      <c r="J15" s="8">
        <v>0.3</v>
      </c>
      <c r="K15" s="8">
        <v>0.45</v>
      </c>
      <c r="L15" s="8">
        <v>0.62</v>
      </c>
      <c r="M15" s="8">
        <v>0.83</v>
      </c>
      <c r="N15" s="8">
        <v>1.08</v>
      </c>
      <c r="O15" s="8">
        <v>1.29</v>
      </c>
      <c r="P15" s="8">
        <v>1.48</v>
      </c>
      <c r="Q15" s="8">
        <v>1.6300000000000001</v>
      </c>
      <c r="R15" s="8">
        <v>1.77</v>
      </c>
      <c r="S15" s="8">
        <v>1.91</v>
      </c>
    </row>
    <row r="16" spans="1:19" x14ac:dyDescent="0.3">
      <c r="A16" s="8">
        <v>9450460</v>
      </c>
      <c r="B16" s="9" t="s">
        <v>31</v>
      </c>
      <c r="C16" s="8">
        <v>51888</v>
      </c>
      <c r="D16" s="8">
        <v>55.331944</v>
      </c>
      <c r="E16" s="8">
        <v>-131.62611100000001</v>
      </c>
      <c r="F16" s="8">
        <v>0.06</v>
      </c>
      <c r="G16" s="8">
        <v>0.08</v>
      </c>
      <c r="H16" s="8">
        <v>0.12000000000000001</v>
      </c>
      <c r="I16" s="8">
        <v>0.19999999999999998</v>
      </c>
      <c r="J16" s="8">
        <v>0.32</v>
      </c>
      <c r="K16" s="8">
        <v>0.46</v>
      </c>
      <c r="L16" s="8">
        <v>0.62</v>
      </c>
      <c r="M16" s="8">
        <v>0.83000000000000007</v>
      </c>
      <c r="N16" s="8">
        <v>1.08</v>
      </c>
      <c r="O16" s="8">
        <v>1.29</v>
      </c>
      <c r="P16" s="8">
        <v>1.46</v>
      </c>
      <c r="Q16" s="8">
        <v>1.62</v>
      </c>
      <c r="R16" s="8">
        <v>1.75</v>
      </c>
      <c r="S16" s="8">
        <v>1.8800000000000001</v>
      </c>
    </row>
    <row r="17" spans="1:19" x14ac:dyDescent="0.3">
      <c r="A17" s="8">
        <v>9444090</v>
      </c>
      <c r="B17" s="9" t="s">
        <v>33</v>
      </c>
      <c r="C17" s="8">
        <v>49377</v>
      </c>
      <c r="D17" s="8">
        <v>48.125</v>
      </c>
      <c r="E17" s="8">
        <v>-123.44000200000001</v>
      </c>
      <c r="F17" s="8">
        <v>0.04</v>
      </c>
      <c r="G17" s="8">
        <v>6.9999999999999993E-2</v>
      </c>
      <c r="H17" s="8">
        <v>0.12</v>
      </c>
      <c r="I17" s="8">
        <v>0.2</v>
      </c>
      <c r="J17" s="8">
        <v>0.33</v>
      </c>
      <c r="K17" s="8">
        <v>0.49</v>
      </c>
      <c r="L17" s="8">
        <v>0.68</v>
      </c>
      <c r="M17" s="8">
        <v>0.89</v>
      </c>
      <c r="N17" s="8">
        <v>1.1499999999999999</v>
      </c>
      <c r="O17" s="8">
        <v>1.37</v>
      </c>
      <c r="P17" s="8">
        <v>1.57</v>
      </c>
      <c r="Q17" s="8">
        <v>1.73</v>
      </c>
      <c r="R17" s="8">
        <v>1.87</v>
      </c>
      <c r="S17" s="8">
        <v>2.0099999999999998</v>
      </c>
    </row>
    <row r="18" spans="1:19" x14ac:dyDescent="0.3">
      <c r="A18" s="8">
        <v>9439040</v>
      </c>
      <c r="B18" s="9" t="s">
        <v>34</v>
      </c>
      <c r="C18" s="8">
        <v>48656</v>
      </c>
      <c r="D18" s="8">
        <v>46.207306000000003</v>
      </c>
      <c r="E18" s="8">
        <v>-123.768306</v>
      </c>
      <c r="F18" s="8">
        <v>0.05</v>
      </c>
      <c r="G18" s="8">
        <v>6.9999999999999993E-2</v>
      </c>
      <c r="H18" s="8">
        <v>0.12</v>
      </c>
      <c r="I18" s="8">
        <v>0.21000000000000002</v>
      </c>
      <c r="J18" s="8">
        <v>0.34</v>
      </c>
      <c r="K18" s="8">
        <v>0.51</v>
      </c>
      <c r="L18" s="8">
        <v>0.7</v>
      </c>
      <c r="M18" s="8">
        <v>0.91</v>
      </c>
      <c r="N18" s="8">
        <v>1.18</v>
      </c>
      <c r="O18" s="8">
        <v>1.4</v>
      </c>
      <c r="P18" s="8">
        <v>1.6</v>
      </c>
      <c r="Q18" s="8">
        <v>1.76</v>
      </c>
      <c r="R18" s="8">
        <v>1.91</v>
      </c>
      <c r="S18" s="8">
        <v>2.0499999999999998</v>
      </c>
    </row>
    <row r="19" spans="1:19" x14ac:dyDescent="0.3">
      <c r="A19" s="8">
        <v>9419750</v>
      </c>
      <c r="B19" s="9" t="s">
        <v>35</v>
      </c>
      <c r="C19" s="8">
        <v>47216</v>
      </c>
      <c r="D19" s="8">
        <v>41.745609999999999</v>
      </c>
      <c r="E19" s="8">
        <v>-124.18438999999999</v>
      </c>
      <c r="F19" s="8">
        <v>0.04</v>
      </c>
      <c r="G19" s="8">
        <v>6.9999999999999993E-2</v>
      </c>
      <c r="H19" s="8">
        <v>0.11</v>
      </c>
      <c r="I19" s="8">
        <v>0.2</v>
      </c>
      <c r="J19" s="8">
        <v>0.33</v>
      </c>
      <c r="K19" s="8">
        <v>0.51</v>
      </c>
      <c r="L19" s="8">
        <v>0.72</v>
      </c>
      <c r="M19" s="8">
        <v>0.93</v>
      </c>
      <c r="N19" s="8">
        <v>1.19</v>
      </c>
      <c r="O19" s="8">
        <v>1.43</v>
      </c>
      <c r="P19" s="8">
        <v>1.62</v>
      </c>
      <c r="Q19" s="8">
        <v>1.78</v>
      </c>
      <c r="R19" s="8">
        <v>1.94</v>
      </c>
      <c r="S19" s="8">
        <v>2.0799999999999996</v>
      </c>
    </row>
    <row r="20" spans="1:19" x14ac:dyDescent="0.3">
      <c r="A20" s="8">
        <v>9440910</v>
      </c>
      <c r="B20" s="9" t="s">
        <v>36</v>
      </c>
      <c r="C20" s="8">
        <v>49016</v>
      </c>
      <c r="D20" s="8">
        <v>46.707500000000003</v>
      </c>
      <c r="E20" s="8">
        <v>-123.966944</v>
      </c>
      <c r="F20" s="8">
        <v>0.05</v>
      </c>
      <c r="G20" s="8">
        <v>0.08</v>
      </c>
      <c r="H20" s="8">
        <v>0.13</v>
      </c>
      <c r="I20" s="8">
        <v>0.22</v>
      </c>
      <c r="J20" s="8">
        <v>0.35000000000000003</v>
      </c>
      <c r="K20" s="8">
        <v>0.52</v>
      </c>
      <c r="L20" s="8">
        <v>0.72</v>
      </c>
      <c r="M20" s="8">
        <v>0.93</v>
      </c>
      <c r="N20" s="8">
        <v>1.2</v>
      </c>
      <c r="O20" s="8">
        <v>1.43</v>
      </c>
      <c r="P20" s="8">
        <v>1.6300000000000001</v>
      </c>
      <c r="Q20" s="8">
        <v>1.79</v>
      </c>
      <c r="R20" s="8">
        <v>1.94</v>
      </c>
      <c r="S20" s="8">
        <v>2.0799999999999996</v>
      </c>
    </row>
    <row r="21" spans="1:19" x14ac:dyDescent="0.3">
      <c r="A21" s="8">
        <v>9449880</v>
      </c>
      <c r="B21" s="9" t="s">
        <v>37</v>
      </c>
      <c r="C21" s="8">
        <v>49737</v>
      </c>
      <c r="D21" s="8">
        <v>48.545305999999997</v>
      </c>
      <c r="E21" s="8">
        <v>-123.012889</v>
      </c>
      <c r="F21" s="8">
        <v>6.0000000000000005E-2</v>
      </c>
      <c r="G21" s="8">
        <v>0.09</v>
      </c>
      <c r="H21" s="8">
        <v>0.15000000000000002</v>
      </c>
      <c r="I21" s="8">
        <v>0.24000000000000002</v>
      </c>
      <c r="J21" s="8">
        <v>0.37</v>
      </c>
      <c r="K21" s="8">
        <v>0.54</v>
      </c>
      <c r="L21" s="8">
        <v>0.73</v>
      </c>
      <c r="M21" s="8">
        <v>0.95</v>
      </c>
      <c r="N21" s="8">
        <v>1.22</v>
      </c>
      <c r="O21" s="8">
        <v>1.45</v>
      </c>
      <c r="P21" s="8">
        <v>1.65</v>
      </c>
      <c r="Q21" s="8">
        <v>1.81</v>
      </c>
      <c r="R21" s="8">
        <v>1.97</v>
      </c>
      <c r="S21" s="8">
        <v>2.1199999999999997</v>
      </c>
    </row>
    <row r="22" spans="1:19" x14ac:dyDescent="0.3">
      <c r="A22" s="8">
        <v>9461380</v>
      </c>
      <c r="B22" s="9" t="s">
        <v>38</v>
      </c>
      <c r="C22" s="8">
        <v>50763</v>
      </c>
      <c r="D22" s="8">
        <v>51.863300000000002</v>
      </c>
      <c r="E22" s="8">
        <v>-176.63200399999999</v>
      </c>
      <c r="F22" s="8">
        <v>0.05</v>
      </c>
      <c r="G22" s="8">
        <v>0.08</v>
      </c>
      <c r="H22" s="8">
        <v>0.12000000000000001</v>
      </c>
      <c r="I22" s="8">
        <v>0.19999999999999998</v>
      </c>
      <c r="J22" s="8">
        <v>0.34</v>
      </c>
      <c r="K22" s="8">
        <v>0.54</v>
      </c>
      <c r="L22" s="8">
        <v>0.77</v>
      </c>
      <c r="M22" s="8">
        <v>1</v>
      </c>
      <c r="N22" s="8">
        <v>1.27</v>
      </c>
      <c r="O22" s="8">
        <v>1.51</v>
      </c>
      <c r="P22" s="8">
        <v>1.71</v>
      </c>
      <c r="Q22" s="8">
        <v>1.8800000000000001</v>
      </c>
      <c r="R22" s="8">
        <v>2.04</v>
      </c>
      <c r="S22" s="8">
        <v>2.21</v>
      </c>
    </row>
    <row r="23" spans="1:19" ht="28.8" x14ac:dyDescent="0.3">
      <c r="A23" s="8">
        <v>9444900</v>
      </c>
      <c r="B23" s="9" t="s">
        <v>39</v>
      </c>
      <c r="C23" s="8">
        <v>49377</v>
      </c>
      <c r="D23" s="8">
        <v>48.112900000000003</v>
      </c>
      <c r="E23" s="8">
        <v>-122.7595</v>
      </c>
      <c r="F23" s="8">
        <v>6.9999999999999993E-2</v>
      </c>
      <c r="G23" s="8">
        <v>0.11</v>
      </c>
      <c r="H23" s="8">
        <v>0.17</v>
      </c>
      <c r="I23" s="8">
        <v>0.27</v>
      </c>
      <c r="J23" s="8">
        <v>0.41000000000000003</v>
      </c>
      <c r="K23" s="8">
        <v>0.57999999999999996</v>
      </c>
      <c r="L23" s="8">
        <v>0.78</v>
      </c>
      <c r="M23" s="8">
        <v>1.01</v>
      </c>
      <c r="N23" s="8">
        <v>1.28</v>
      </c>
      <c r="O23" s="8">
        <v>1.52</v>
      </c>
      <c r="P23" s="8">
        <v>1.73</v>
      </c>
      <c r="Q23" s="8">
        <v>1.9</v>
      </c>
      <c r="R23" s="8">
        <v>2.0499999999999998</v>
      </c>
      <c r="S23" s="8">
        <v>2.1999999999999997</v>
      </c>
    </row>
    <row r="24" spans="1:19" x14ac:dyDescent="0.3">
      <c r="A24" s="8">
        <v>9454050</v>
      </c>
      <c r="B24" s="9" t="s">
        <v>40</v>
      </c>
      <c r="C24" s="8">
        <v>54034</v>
      </c>
      <c r="D24" s="8">
        <v>60.558300000000003</v>
      </c>
      <c r="E24" s="8">
        <v>-145.755</v>
      </c>
      <c r="F24" s="8">
        <v>0.1</v>
      </c>
      <c r="G24" s="8">
        <v>0.16</v>
      </c>
      <c r="H24" s="8">
        <v>0.22999999999999998</v>
      </c>
      <c r="I24" s="8">
        <v>0.34</v>
      </c>
      <c r="J24" s="8">
        <v>0.48000000000000004</v>
      </c>
      <c r="K24" s="8">
        <v>0.64</v>
      </c>
      <c r="L24" s="8">
        <v>0.83000000000000007</v>
      </c>
      <c r="M24" s="8">
        <v>1.05</v>
      </c>
      <c r="N24" s="8">
        <v>1.3</v>
      </c>
      <c r="O24" s="8">
        <v>1.51</v>
      </c>
      <c r="P24" s="8">
        <v>1.68</v>
      </c>
      <c r="Q24" s="8">
        <v>1.87</v>
      </c>
      <c r="R24" s="8">
        <v>2.02</v>
      </c>
      <c r="S24" s="8">
        <v>2.1800000000000002</v>
      </c>
    </row>
    <row r="25" spans="1:19" x14ac:dyDescent="0.3">
      <c r="A25" s="8">
        <v>9432780</v>
      </c>
      <c r="B25" s="9" t="s">
        <v>41</v>
      </c>
      <c r="C25" s="8">
        <v>47576</v>
      </c>
      <c r="D25" s="8">
        <v>43.344999999999999</v>
      </c>
      <c r="E25" s="8">
        <v>-124.322</v>
      </c>
      <c r="F25" s="8">
        <v>6.0000000000000005E-2</v>
      </c>
      <c r="G25" s="8">
        <v>9.9999999999999992E-2</v>
      </c>
      <c r="H25" s="8">
        <v>0.16</v>
      </c>
      <c r="I25" s="8">
        <v>0.26</v>
      </c>
      <c r="J25" s="8">
        <v>0.4</v>
      </c>
      <c r="K25" s="8">
        <v>0.6</v>
      </c>
      <c r="L25" s="8">
        <v>0.81</v>
      </c>
      <c r="M25" s="8">
        <v>1.04</v>
      </c>
      <c r="N25" s="8">
        <v>1.32</v>
      </c>
      <c r="O25" s="8">
        <v>1.56</v>
      </c>
      <c r="P25" s="8">
        <v>1.77</v>
      </c>
      <c r="Q25" s="8">
        <v>1.94</v>
      </c>
      <c r="R25" s="8">
        <v>2.11</v>
      </c>
      <c r="S25" s="8">
        <v>2.2699999999999996</v>
      </c>
    </row>
    <row r="26" spans="1:19" x14ac:dyDescent="0.3">
      <c r="A26" s="8">
        <v>9447130</v>
      </c>
      <c r="B26" s="9" t="s">
        <v>42</v>
      </c>
      <c r="C26" s="8">
        <v>49378</v>
      </c>
      <c r="D26" s="8">
        <v>47.601944000000003</v>
      </c>
      <c r="E26" s="8">
        <v>-122.339167</v>
      </c>
      <c r="F26" s="8">
        <v>0.08</v>
      </c>
      <c r="G26" s="8">
        <v>0.13</v>
      </c>
      <c r="H26" s="8">
        <v>0.19</v>
      </c>
      <c r="I26" s="8">
        <v>0.3</v>
      </c>
      <c r="J26" s="8">
        <v>0.45</v>
      </c>
      <c r="K26" s="8">
        <v>0.63</v>
      </c>
      <c r="L26" s="8">
        <v>0.84</v>
      </c>
      <c r="M26" s="8">
        <v>1.07</v>
      </c>
      <c r="N26" s="8">
        <v>1.35</v>
      </c>
      <c r="O26" s="8">
        <v>1.6</v>
      </c>
      <c r="P26" s="8">
        <v>1.81</v>
      </c>
      <c r="Q26" s="8">
        <v>1.99</v>
      </c>
      <c r="R26" s="8">
        <v>2.15</v>
      </c>
      <c r="S26" s="8">
        <v>2.3099999999999996</v>
      </c>
    </row>
    <row r="27" spans="1:19" x14ac:dyDescent="0.3">
      <c r="A27" s="8">
        <v>9414750</v>
      </c>
      <c r="B27" s="9" t="s">
        <v>43</v>
      </c>
      <c r="C27" s="8">
        <v>45778</v>
      </c>
      <c r="D27" s="8">
        <v>37.771700000000003</v>
      </c>
      <c r="E27" s="8">
        <v>-122.3</v>
      </c>
      <c r="F27" s="8">
        <v>6.9999999999999993E-2</v>
      </c>
      <c r="G27" s="8">
        <v>0.11</v>
      </c>
      <c r="H27" s="8">
        <v>0.17</v>
      </c>
      <c r="I27" s="8">
        <v>0.27</v>
      </c>
      <c r="J27" s="8">
        <v>0.43</v>
      </c>
      <c r="K27" s="8">
        <v>0.62</v>
      </c>
      <c r="L27" s="8">
        <v>0.85</v>
      </c>
      <c r="M27" s="8">
        <v>1.0900000000000001</v>
      </c>
      <c r="N27" s="8">
        <v>1.36</v>
      </c>
      <c r="O27" s="8">
        <v>1.62</v>
      </c>
      <c r="P27" s="8">
        <v>1.82</v>
      </c>
      <c r="Q27" s="8">
        <v>2</v>
      </c>
      <c r="R27" s="8">
        <v>2.1599999999999997</v>
      </c>
      <c r="S27" s="8">
        <v>2.3299999999999996</v>
      </c>
    </row>
    <row r="28" spans="1:19" x14ac:dyDescent="0.3">
      <c r="A28" s="8">
        <v>9412110</v>
      </c>
      <c r="B28" s="9" t="s">
        <v>46</v>
      </c>
      <c r="C28" s="8">
        <v>44699</v>
      </c>
      <c r="D28" s="8">
        <v>35.168805999999996</v>
      </c>
      <c r="E28" s="8">
        <v>-120.754194</v>
      </c>
      <c r="F28" s="8">
        <v>6.9999999999999993E-2</v>
      </c>
      <c r="G28" s="8">
        <v>0.11</v>
      </c>
      <c r="H28" s="8">
        <v>0.17</v>
      </c>
      <c r="I28" s="8">
        <v>0.27</v>
      </c>
      <c r="J28" s="8">
        <v>0.43</v>
      </c>
      <c r="K28" s="8">
        <v>0.62</v>
      </c>
      <c r="L28" s="8">
        <v>0.85</v>
      </c>
      <c r="M28" s="8">
        <v>1.0900000000000001</v>
      </c>
      <c r="N28" s="8">
        <v>1.37</v>
      </c>
      <c r="O28" s="8">
        <v>1.62</v>
      </c>
      <c r="P28" s="8">
        <v>1.82</v>
      </c>
      <c r="Q28" s="8">
        <v>2.0199999999999996</v>
      </c>
      <c r="R28" s="8">
        <v>2.1799999999999997</v>
      </c>
      <c r="S28" s="8">
        <v>2.3299999999999996</v>
      </c>
    </row>
    <row r="29" spans="1:19" x14ac:dyDescent="0.3">
      <c r="A29" s="8">
        <v>9435380</v>
      </c>
      <c r="B29" s="9" t="s">
        <v>44</v>
      </c>
      <c r="C29" s="8">
        <v>48296</v>
      </c>
      <c r="D29" s="8">
        <v>44.625399999999999</v>
      </c>
      <c r="E29" s="8">
        <v>-124.04494</v>
      </c>
      <c r="F29" s="8">
        <v>0.08</v>
      </c>
      <c r="G29" s="8">
        <v>0.12</v>
      </c>
      <c r="H29" s="8">
        <v>0.19</v>
      </c>
      <c r="I29" s="8">
        <v>0.29000000000000004</v>
      </c>
      <c r="J29" s="8">
        <v>0.44</v>
      </c>
      <c r="K29" s="8">
        <v>0.64</v>
      </c>
      <c r="L29" s="8">
        <v>0.85</v>
      </c>
      <c r="M29" s="8">
        <v>1.08</v>
      </c>
      <c r="N29" s="8">
        <v>1.37</v>
      </c>
      <c r="O29" s="8">
        <v>1.62</v>
      </c>
      <c r="P29" s="8">
        <v>1.83</v>
      </c>
      <c r="Q29" s="8">
        <v>2.0099999999999998</v>
      </c>
      <c r="R29" s="8">
        <v>2.1799999999999997</v>
      </c>
      <c r="S29" s="8">
        <v>2.3499999999999996</v>
      </c>
    </row>
    <row r="30" spans="1:19" x14ac:dyDescent="0.3">
      <c r="A30" s="8">
        <v>9410660</v>
      </c>
      <c r="B30" s="9" t="s">
        <v>47</v>
      </c>
      <c r="C30" s="8">
        <v>44342</v>
      </c>
      <c r="D30" s="8">
        <v>33.719943999999998</v>
      </c>
      <c r="E30" s="8">
        <v>-118.27286100000001</v>
      </c>
      <c r="F30" s="8">
        <v>6.9999999999999993E-2</v>
      </c>
      <c r="G30" s="8">
        <v>0.12</v>
      </c>
      <c r="H30" s="8">
        <v>0.18000000000000002</v>
      </c>
      <c r="I30" s="8">
        <v>0.27</v>
      </c>
      <c r="J30" s="8">
        <v>0.43</v>
      </c>
      <c r="K30" s="8">
        <v>0.63</v>
      </c>
      <c r="L30" s="8">
        <v>0.86</v>
      </c>
      <c r="M30" s="8">
        <v>1.1000000000000001</v>
      </c>
      <c r="N30" s="8">
        <v>1.3800000000000001</v>
      </c>
      <c r="O30" s="8">
        <v>1.6300000000000001</v>
      </c>
      <c r="P30" s="8">
        <v>1.84</v>
      </c>
      <c r="Q30" s="8">
        <v>2.0299999999999998</v>
      </c>
      <c r="R30" s="8">
        <v>2.19</v>
      </c>
      <c r="S30" s="8">
        <v>2.36</v>
      </c>
    </row>
    <row r="31" spans="1:19" x14ac:dyDescent="0.3">
      <c r="A31" s="8">
        <v>9459450</v>
      </c>
      <c r="B31" s="9" t="s">
        <v>48</v>
      </c>
      <c r="C31" s="8">
        <v>51859</v>
      </c>
      <c r="D31" s="8">
        <v>55.331719999999997</v>
      </c>
      <c r="E31" s="8">
        <v>-160.5043</v>
      </c>
      <c r="F31" s="8">
        <v>9.0000000000000011E-2</v>
      </c>
      <c r="G31" s="8">
        <v>0.13</v>
      </c>
      <c r="H31" s="8">
        <v>0.19999999999999998</v>
      </c>
      <c r="I31" s="8">
        <v>0.30000000000000004</v>
      </c>
      <c r="J31" s="8">
        <v>0.45</v>
      </c>
      <c r="K31" s="8">
        <v>0.65</v>
      </c>
      <c r="L31" s="8">
        <v>0.87</v>
      </c>
      <c r="M31" s="8">
        <v>1.1100000000000001</v>
      </c>
      <c r="N31" s="8">
        <v>1.3900000000000001</v>
      </c>
      <c r="O31" s="8">
        <v>1.6400000000000001</v>
      </c>
      <c r="P31" s="8">
        <v>1.84</v>
      </c>
      <c r="Q31" s="8">
        <v>2.0299999999999998</v>
      </c>
      <c r="R31" s="8">
        <v>2.2000000000000002</v>
      </c>
      <c r="S31" s="8">
        <v>2.35</v>
      </c>
    </row>
    <row r="32" spans="1:19" x14ac:dyDescent="0.3">
      <c r="A32" s="8">
        <v>8410140</v>
      </c>
      <c r="B32" s="9" t="s">
        <v>49</v>
      </c>
      <c r="C32" s="8">
        <v>48353</v>
      </c>
      <c r="D32" s="8">
        <v>44.904598</v>
      </c>
      <c r="E32" s="8">
        <v>-66.982902999999993</v>
      </c>
      <c r="F32" s="8">
        <v>0.15</v>
      </c>
      <c r="G32" s="8">
        <v>0.22999999999999998</v>
      </c>
      <c r="H32" s="8">
        <v>0.32</v>
      </c>
      <c r="I32" s="8">
        <v>0.44</v>
      </c>
      <c r="J32" s="8">
        <v>0.58000000000000007</v>
      </c>
      <c r="K32" s="8">
        <v>0.76</v>
      </c>
      <c r="L32" s="8">
        <v>0.96</v>
      </c>
      <c r="M32" s="8">
        <v>1.18</v>
      </c>
      <c r="N32" s="8">
        <v>1.42</v>
      </c>
      <c r="O32" s="8">
        <v>1.65</v>
      </c>
      <c r="P32" s="8">
        <v>1.84</v>
      </c>
      <c r="Q32" s="8">
        <v>2.0099999999999998</v>
      </c>
      <c r="R32" s="8">
        <v>2.17</v>
      </c>
      <c r="S32" s="8">
        <v>2.34</v>
      </c>
    </row>
    <row r="33" spans="1:19" x14ac:dyDescent="0.3">
      <c r="A33" s="8">
        <v>9413450</v>
      </c>
      <c r="B33" s="9" t="s">
        <v>50</v>
      </c>
      <c r="C33" s="8">
        <v>45418</v>
      </c>
      <c r="D33" s="8">
        <v>36.604999999999997</v>
      </c>
      <c r="E33" s="8">
        <v>-121.888054</v>
      </c>
      <c r="F33" s="8">
        <v>0.08</v>
      </c>
      <c r="G33" s="8">
        <v>0.12</v>
      </c>
      <c r="H33" s="8">
        <v>0.19</v>
      </c>
      <c r="I33" s="8">
        <v>0.29000000000000004</v>
      </c>
      <c r="J33" s="8">
        <v>0.45</v>
      </c>
      <c r="K33" s="8">
        <v>0.66</v>
      </c>
      <c r="L33" s="8">
        <v>0.89</v>
      </c>
      <c r="M33" s="8">
        <v>1.1300000000000001</v>
      </c>
      <c r="N33" s="8">
        <v>1.42</v>
      </c>
      <c r="O33" s="8">
        <v>1.68</v>
      </c>
      <c r="P33" s="8">
        <v>1.89</v>
      </c>
      <c r="Q33" s="8">
        <v>2.0799999999999996</v>
      </c>
      <c r="R33" s="8">
        <v>2.25</v>
      </c>
      <c r="S33" s="8">
        <v>2.4099999999999997</v>
      </c>
    </row>
    <row r="34" spans="1:19" x14ac:dyDescent="0.3">
      <c r="A34" s="8">
        <v>9410840</v>
      </c>
      <c r="B34" s="9" t="s">
        <v>51</v>
      </c>
      <c r="C34" s="8">
        <v>44341</v>
      </c>
      <c r="D34" s="8">
        <v>34.008299999999998</v>
      </c>
      <c r="E34" s="8">
        <v>-118.5</v>
      </c>
      <c r="F34" s="8">
        <v>0.08</v>
      </c>
      <c r="G34" s="8">
        <v>0.13</v>
      </c>
      <c r="H34" s="8">
        <v>0.19</v>
      </c>
      <c r="I34" s="8">
        <v>0.3</v>
      </c>
      <c r="J34" s="8">
        <v>0.46</v>
      </c>
      <c r="K34" s="8">
        <v>0.66</v>
      </c>
      <c r="L34" s="8">
        <v>0.9</v>
      </c>
      <c r="M34" s="8">
        <v>1.1399999999999999</v>
      </c>
      <c r="N34" s="8">
        <v>1.42</v>
      </c>
      <c r="O34" s="8">
        <v>1.68</v>
      </c>
      <c r="P34" s="8">
        <v>1.8800000000000001</v>
      </c>
      <c r="Q34" s="8">
        <v>2.0799999999999996</v>
      </c>
      <c r="R34" s="8">
        <v>2.25</v>
      </c>
      <c r="S34" s="8">
        <v>2.42</v>
      </c>
    </row>
    <row r="35" spans="1:19" x14ac:dyDescent="0.3">
      <c r="A35" s="8">
        <v>8418150</v>
      </c>
      <c r="B35" s="9" t="s">
        <v>52</v>
      </c>
      <c r="C35" s="8">
        <v>47990</v>
      </c>
      <c r="D35" s="8">
        <v>43.658059999999999</v>
      </c>
      <c r="E35" s="8">
        <v>-70.244169999999997</v>
      </c>
      <c r="F35" s="8">
        <v>0.13999999999999999</v>
      </c>
      <c r="G35" s="8">
        <v>0.22</v>
      </c>
      <c r="H35" s="8">
        <v>0.31</v>
      </c>
      <c r="I35" s="8">
        <v>0.43</v>
      </c>
      <c r="J35" s="8">
        <v>0.58000000000000007</v>
      </c>
      <c r="K35" s="8">
        <v>0.75</v>
      </c>
      <c r="L35" s="8">
        <v>0.95000000000000007</v>
      </c>
      <c r="M35" s="8">
        <v>1.19</v>
      </c>
      <c r="N35" s="8">
        <v>1.43</v>
      </c>
      <c r="O35" s="8">
        <v>1.66</v>
      </c>
      <c r="P35" s="8">
        <v>1.86</v>
      </c>
      <c r="Q35" s="8">
        <v>2.02</v>
      </c>
      <c r="R35" s="8">
        <v>2.19</v>
      </c>
      <c r="S35" s="8">
        <v>2.36</v>
      </c>
    </row>
    <row r="36" spans="1:19" x14ac:dyDescent="0.3">
      <c r="A36" s="8">
        <v>8413320</v>
      </c>
      <c r="B36" s="9" t="s">
        <v>53</v>
      </c>
      <c r="C36" s="8">
        <v>47992</v>
      </c>
      <c r="D36" s="8">
        <v>44.392194000000003</v>
      </c>
      <c r="E36" s="8">
        <v>-68.204278000000002</v>
      </c>
      <c r="F36" s="8">
        <v>0.15</v>
      </c>
      <c r="G36" s="8">
        <v>0.22999999999999998</v>
      </c>
      <c r="H36" s="8">
        <v>0.33</v>
      </c>
      <c r="I36" s="8">
        <v>0.45</v>
      </c>
      <c r="J36" s="8">
        <v>0.6</v>
      </c>
      <c r="K36" s="8">
        <v>0.78</v>
      </c>
      <c r="L36" s="8">
        <v>0.99</v>
      </c>
      <c r="M36" s="8">
        <v>1.21</v>
      </c>
      <c r="N36" s="8">
        <v>1.46</v>
      </c>
      <c r="O36" s="8">
        <v>1.7</v>
      </c>
      <c r="P36" s="8">
        <v>1.8900000000000001</v>
      </c>
      <c r="Q36" s="8">
        <v>2.0699999999999998</v>
      </c>
      <c r="R36" s="8">
        <v>2.23</v>
      </c>
      <c r="S36" s="8">
        <v>2.4</v>
      </c>
    </row>
    <row r="37" spans="1:19" ht="28.8" x14ac:dyDescent="0.3">
      <c r="A37" s="8">
        <v>9414290</v>
      </c>
      <c r="B37" s="9" t="s">
        <v>54</v>
      </c>
      <c r="C37" s="8">
        <v>45778</v>
      </c>
      <c r="D37" s="8">
        <v>37.806305999999999</v>
      </c>
      <c r="E37" s="8">
        <v>-122.465889</v>
      </c>
      <c r="F37" s="8">
        <v>0.08</v>
      </c>
      <c r="G37" s="8">
        <v>0.14000000000000001</v>
      </c>
      <c r="H37" s="8">
        <v>0.21000000000000002</v>
      </c>
      <c r="I37" s="8">
        <v>0.32</v>
      </c>
      <c r="J37" s="8">
        <v>0.48</v>
      </c>
      <c r="K37" s="8">
        <v>0.69000000000000006</v>
      </c>
      <c r="L37" s="8">
        <v>0.93</v>
      </c>
      <c r="M37" s="8">
        <v>1.18</v>
      </c>
      <c r="N37" s="8">
        <v>1.46</v>
      </c>
      <c r="O37" s="8">
        <v>1.73</v>
      </c>
      <c r="P37" s="8">
        <v>1.95</v>
      </c>
      <c r="Q37" s="8">
        <v>2.13</v>
      </c>
      <c r="R37" s="8">
        <v>2.3099999999999996</v>
      </c>
      <c r="S37" s="8">
        <v>2.48</v>
      </c>
    </row>
    <row r="38" spans="1:19" x14ac:dyDescent="0.3">
      <c r="A38" s="8">
        <v>9415020</v>
      </c>
      <c r="B38" s="9" t="s">
        <v>55</v>
      </c>
      <c r="C38" s="8">
        <v>45777</v>
      </c>
      <c r="D38" s="8">
        <v>37.994166999999997</v>
      </c>
      <c r="E38" s="8">
        <v>-122.97361100000001</v>
      </c>
      <c r="F38" s="8">
        <v>0.09</v>
      </c>
      <c r="G38" s="8">
        <v>0.14000000000000001</v>
      </c>
      <c r="H38" s="8">
        <v>0.21000000000000002</v>
      </c>
      <c r="I38" s="8">
        <v>0.32</v>
      </c>
      <c r="J38" s="8">
        <v>0.48</v>
      </c>
      <c r="K38" s="8">
        <v>0.69000000000000006</v>
      </c>
      <c r="L38" s="8">
        <v>0.94000000000000006</v>
      </c>
      <c r="M38" s="8">
        <v>1.19</v>
      </c>
      <c r="N38" s="8">
        <v>1.47</v>
      </c>
      <c r="O38" s="8">
        <v>1.74</v>
      </c>
      <c r="P38" s="8">
        <v>1.96</v>
      </c>
      <c r="Q38" s="8">
        <v>2.15</v>
      </c>
      <c r="R38" s="8">
        <v>2.3299999999999996</v>
      </c>
      <c r="S38" s="8">
        <v>2.5099999999999998</v>
      </c>
    </row>
    <row r="39" spans="1:19" x14ac:dyDescent="0.3">
      <c r="A39" s="8">
        <v>9410230</v>
      </c>
      <c r="B39" s="9" t="s">
        <v>56</v>
      </c>
      <c r="C39" s="8">
        <v>43983</v>
      </c>
      <c r="D39" s="8">
        <v>32.866889</v>
      </c>
      <c r="E39" s="8">
        <v>-117.257139</v>
      </c>
      <c r="F39" s="8">
        <v>0.09</v>
      </c>
      <c r="G39" s="8">
        <v>0.14000000000000001</v>
      </c>
      <c r="H39" s="8">
        <v>0.21000000000000002</v>
      </c>
      <c r="I39" s="8">
        <v>0.32</v>
      </c>
      <c r="J39" s="8">
        <v>0.49</v>
      </c>
      <c r="K39" s="8">
        <v>0.7</v>
      </c>
      <c r="L39" s="8">
        <v>0.94000000000000006</v>
      </c>
      <c r="M39" s="8">
        <v>1.19</v>
      </c>
      <c r="N39" s="8">
        <v>1.48</v>
      </c>
      <c r="O39" s="8">
        <v>1.74</v>
      </c>
      <c r="P39" s="8">
        <v>1.95</v>
      </c>
      <c r="Q39" s="8">
        <v>2.1599999999999997</v>
      </c>
      <c r="R39" s="8">
        <v>2.3299999999999996</v>
      </c>
      <c r="S39" s="8">
        <v>2.5099999999999998</v>
      </c>
    </row>
    <row r="40" spans="1:19" ht="43.2" x14ac:dyDescent="0.3">
      <c r="A40" s="8">
        <v>9410170</v>
      </c>
      <c r="B40" s="9" t="s">
        <v>156</v>
      </c>
      <c r="C40" s="8">
        <v>43983</v>
      </c>
      <c r="D40" s="8">
        <v>32.714193999999999</v>
      </c>
      <c r="E40" s="8">
        <v>-117.17358299999999</v>
      </c>
      <c r="F40" s="8">
        <v>0.09</v>
      </c>
      <c r="G40" s="8">
        <v>0.15000000000000002</v>
      </c>
      <c r="H40" s="8">
        <v>0.22</v>
      </c>
      <c r="I40" s="8">
        <v>0.33</v>
      </c>
      <c r="J40" s="8">
        <v>0.5</v>
      </c>
      <c r="K40" s="8">
        <v>0.71</v>
      </c>
      <c r="L40" s="8">
        <v>0.96</v>
      </c>
      <c r="M40" s="8">
        <v>1.21</v>
      </c>
      <c r="N40" s="8">
        <v>1.5</v>
      </c>
      <c r="O40" s="8">
        <v>1.76</v>
      </c>
      <c r="P40" s="8">
        <v>1.98</v>
      </c>
      <c r="Q40" s="8">
        <v>2.1799999999999997</v>
      </c>
      <c r="R40" s="8">
        <v>2.36</v>
      </c>
      <c r="S40" s="8">
        <v>2.5399999999999996</v>
      </c>
    </row>
    <row r="41" spans="1:19" x14ac:dyDescent="0.3">
      <c r="A41" s="8">
        <v>8443970</v>
      </c>
      <c r="B41" s="9" t="s">
        <v>58</v>
      </c>
      <c r="C41" s="8">
        <v>47269</v>
      </c>
      <c r="D41" s="8">
        <v>42.353900000000003</v>
      </c>
      <c r="E41" s="8">
        <v>-71.050280000000001</v>
      </c>
      <c r="F41" s="8">
        <v>0.15</v>
      </c>
      <c r="G41" s="8">
        <v>0.24</v>
      </c>
      <c r="H41" s="8">
        <v>0.34</v>
      </c>
      <c r="I41" s="8">
        <v>0.47000000000000003</v>
      </c>
      <c r="J41" s="8">
        <v>0.62</v>
      </c>
      <c r="K41" s="8">
        <v>0.81</v>
      </c>
      <c r="L41" s="8">
        <v>1.03</v>
      </c>
      <c r="M41" s="8">
        <v>1.28</v>
      </c>
      <c r="N41" s="8">
        <v>1.53</v>
      </c>
      <c r="O41" s="8">
        <v>1.78</v>
      </c>
      <c r="P41" s="8">
        <v>1.98</v>
      </c>
      <c r="Q41" s="8">
        <v>2.16</v>
      </c>
      <c r="R41" s="8">
        <v>2.33</v>
      </c>
      <c r="S41" s="8">
        <v>2.52</v>
      </c>
    </row>
    <row r="42" spans="1:19" x14ac:dyDescent="0.3">
      <c r="A42" s="8">
        <v>8454000</v>
      </c>
      <c r="B42" s="9" t="s">
        <v>59</v>
      </c>
      <c r="C42" s="8">
        <v>47269</v>
      </c>
      <c r="D42" s="8">
        <v>41.807098000000003</v>
      </c>
      <c r="E42" s="8">
        <v>-71.401199000000005</v>
      </c>
      <c r="F42" s="8">
        <v>0.15</v>
      </c>
      <c r="G42" s="8">
        <v>0.24</v>
      </c>
      <c r="H42" s="8">
        <v>0.34</v>
      </c>
      <c r="I42" s="8">
        <v>0.46</v>
      </c>
      <c r="J42" s="8">
        <v>0.61</v>
      </c>
      <c r="K42" s="8">
        <v>0.8</v>
      </c>
      <c r="L42" s="8">
        <v>1.02</v>
      </c>
      <c r="M42" s="8">
        <v>1.26</v>
      </c>
      <c r="N42" s="8">
        <v>1.53</v>
      </c>
      <c r="O42" s="8">
        <v>1.77</v>
      </c>
      <c r="P42" s="8">
        <v>1.97</v>
      </c>
      <c r="Q42" s="8">
        <v>2.15</v>
      </c>
      <c r="R42" s="8">
        <v>2.3199999999999998</v>
      </c>
      <c r="S42" s="8">
        <v>2.5100000000000002</v>
      </c>
    </row>
    <row r="43" spans="1:19" x14ac:dyDescent="0.3">
      <c r="A43" s="8">
        <v>8467150</v>
      </c>
      <c r="B43" s="9" t="s">
        <v>60</v>
      </c>
      <c r="C43" s="8">
        <v>46907</v>
      </c>
      <c r="D43" s="8">
        <v>41.173302</v>
      </c>
      <c r="E43" s="8">
        <v>-73.181702000000001</v>
      </c>
      <c r="F43" s="8">
        <v>0.16</v>
      </c>
      <c r="G43" s="8">
        <v>0.24</v>
      </c>
      <c r="H43" s="8">
        <v>0.35000000000000003</v>
      </c>
      <c r="I43" s="8">
        <v>0.47000000000000003</v>
      </c>
      <c r="J43" s="8">
        <v>0.63</v>
      </c>
      <c r="K43" s="8">
        <v>0.81</v>
      </c>
      <c r="L43" s="8">
        <v>1.03</v>
      </c>
      <c r="M43" s="8">
        <v>1.27</v>
      </c>
      <c r="N43" s="8">
        <v>1.55</v>
      </c>
      <c r="O43" s="8">
        <v>1.79</v>
      </c>
      <c r="P43" s="8">
        <v>2.0099999999999998</v>
      </c>
      <c r="Q43" s="8">
        <v>2.19</v>
      </c>
      <c r="R43" s="8">
        <v>2.37</v>
      </c>
      <c r="S43" s="8">
        <v>2.5499999999999998</v>
      </c>
    </row>
    <row r="44" spans="1:19" ht="28.8" x14ac:dyDescent="0.3">
      <c r="A44" s="8">
        <v>9751639</v>
      </c>
      <c r="B44" s="9" t="s">
        <v>157</v>
      </c>
      <c r="C44" s="8">
        <v>38635</v>
      </c>
      <c r="D44" s="8">
        <v>18.335833000000001</v>
      </c>
      <c r="E44" s="8">
        <v>-64.92</v>
      </c>
      <c r="F44" s="8">
        <v>9.9999999999999992E-2</v>
      </c>
      <c r="G44" s="8">
        <v>0.16</v>
      </c>
      <c r="H44" s="8">
        <v>0.24000000000000002</v>
      </c>
      <c r="I44" s="8">
        <v>0.35000000000000003</v>
      </c>
      <c r="J44" s="8">
        <v>0.52</v>
      </c>
      <c r="K44" s="8">
        <v>0.73</v>
      </c>
      <c r="L44" s="8">
        <v>0.98</v>
      </c>
      <c r="M44" s="8">
        <v>1.24</v>
      </c>
      <c r="N44" s="8">
        <v>1.55</v>
      </c>
      <c r="O44" s="8">
        <v>1.83</v>
      </c>
      <c r="P44" s="8">
        <v>2.0499999999999998</v>
      </c>
      <c r="Q44" s="8">
        <v>2.2399999999999998</v>
      </c>
      <c r="R44" s="8">
        <v>2.4299999999999997</v>
      </c>
      <c r="S44" s="8">
        <v>2.61</v>
      </c>
    </row>
    <row r="45" spans="1:19" ht="28.8" x14ac:dyDescent="0.3">
      <c r="A45" s="8">
        <v>9759110</v>
      </c>
      <c r="B45" s="9" t="s">
        <v>158</v>
      </c>
      <c r="C45" s="8">
        <v>38633</v>
      </c>
      <c r="D45" s="8">
        <v>17.970099999999999</v>
      </c>
      <c r="E45" s="8">
        <v>-67.046390000000002</v>
      </c>
      <c r="F45" s="8">
        <v>9.9999999999999992E-2</v>
      </c>
      <c r="G45" s="8">
        <v>0.16</v>
      </c>
      <c r="H45" s="8">
        <v>0.24000000000000002</v>
      </c>
      <c r="I45" s="8">
        <v>0.35000000000000003</v>
      </c>
      <c r="J45" s="8">
        <v>0.52</v>
      </c>
      <c r="K45" s="8">
        <v>0.74</v>
      </c>
      <c r="L45" s="8">
        <v>0.98</v>
      </c>
      <c r="M45" s="8">
        <v>1.24</v>
      </c>
      <c r="N45" s="8">
        <v>1.55</v>
      </c>
      <c r="O45" s="8">
        <v>1.82</v>
      </c>
      <c r="P45" s="8">
        <v>2.0399999999999996</v>
      </c>
      <c r="Q45" s="8">
        <v>2.2399999999999998</v>
      </c>
      <c r="R45" s="8">
        <v>2.42</v>
      </c>
      <c r="S45" s="8">
        <v>2.61</v>
      </c>
    </row>
    <row r="46" spans="1:19" x14ac:dyDescent="0.3">
      <c r="A46" s="8">
        <v>8516945</v>
      </c>
      <c r="B46" s="9" t="s">
        <v>64</v>
      </c>
      <c r="C46" s="8">
        <v>46906</v>
      </c>
      <c r="D46" s="8">
        <v>40.810305999999997</v>
      </c>
      <c r="E46" s="8">
        <v>-73.765000000000001</v>
      </c>
      <c r="F46" s="8">
        <v>0.16</v>
      </c>
      <c r="G46" s="8">
        <v>0.25</v>
      </c>
      <c r="H46" s="8">
        <v>0.35000000000000003</v>
      </c>
      <c r="I46" s="8">
        <v>0.48000000000000004</v>
      </c>
      <c r="J46" s="8">
        <v>0.64</v>
      </c>
      <c r="K46" s="8">
        <v>0.82000000000000006</v>
      </c>
      <c r="L46" s="8">
        <v>1.04</v>
      </c>
      <c r="M46" s="8">
        <v>1.29</v>
      </c>
      <c r="N46" s="8">
        <v>1.56</v>
      </c>
      <c r="O46" s="8">
        <v>1.81</v>
      </c>
      <c r="P46" s="8">
        <v>2.02</v>
      </c>
      <c r="Q46" s="8">
        <v>2.21</v>
      </c>
      <c r="R46" s="8">
        <v>2.38</v>
      </c>
      <c r="S46" s="8">
        <v>2.58</v>
      </c>
    </row>
    <row r="47" spans="1:19" ht="43.2" x14ac:dyDescent="0.3">
      <c r="A47" s="8">
        <v>9755371</v>
      </c>
      <c r="B47" s="9" t="s">
        <v>159</v>
      </c>
      <c r="C47" s="8">
        <v>38634</v>
      </c>
      <c r="D47" s="8">
        <v>18.459167000000001</v>
      </c>
      <c r="E47" s="8">
        <v>-66.116388999999998</v>
      </c>
      <c r="F47" s="8">
        <v>9.9999999999999992E-2</v>
      </c>
      <c r="G47" s="8">
        <v>0.16</v>
      </c>
      <c r="H47" s="8">
        <v>0.24000000000000002</v>
      </c>
      <c r="I47" s="8">
        <v>0.36</v>
      </c>
      <c r="J47" s="8">
        <v>0.52</v>
      </c>
      <c r="K47" s="8">
        <v>0.74</v>
      </c>
      <c r="L47" s="8">
        <v>0.99</v>
      </c>
      <c r="M47" s="8">
        <v>1.25</v>
      </c>
      <c r="N47" s="8">
        <v>1.56</v>
      </c>
      <c r="O47" s="8">
        <v>1.84</v>
      </c>
      <c r="P47" s="8">
        <v>2.0599999999999996</v>
      </c>
      <c r="Q47" s="8">
        <v>2.25</v>
      </c>
      <c r="R47" s="8">
        <v>2.44</v>
      </c>
      <c r="S47" s="8">
        <v>2.6199999999999997</v>
      </c>
    </row>
    <row r="48" spans="1:19" x14ac:dyDescent="0.3">
      <c r="A48" s="8">
        <v>8461490</v>
      </c>
      <c r="B48" s="9" t="s">
        <v>67</v>
      </c>
      <c r="C48" s="8">
        <v>46908</v>
      </c>
      <c r="D48" s="8">
        <v>41.371699999999997</v>
      </c>
      <c r="E48" s="8">
        <v>-72.095524999999995</v>
      </c>
      <c r="F48" s="8">
        <v>0.16</v>
      </c>
      <c r="G48" s="8">
        <v>0.25</v>
      </c>
      <c r="H48" s="8">
        <v>0.35000000000000003</v>
      </c>
      <c r="I48" s="8">
        <v>0.48000000000000004</v>
      </c>
      <c r="J48" s="8">
        <v>0.64</v>
      </c>
      <c r="K48" s="8">
        <v>0.83000000000000007</v>
      </c>
      <c r="L48" s="8">
        <v>1.05</v>
      </c>
      <c r="M48" s="8">
        <v>1.3</v>
      </c>
      <c r="N48" s="8">
        <v>1.57</v>
      </c>
      <c r="O48" s="8">
        <v>1.82</v>
      </c>
      <c r="P48" s="8">
        <v>2.0299999999999998</v>
      </c>
      <c r="Q48" s="8">
        <v>2.21</v>
      </c>
      <c r="R48" s="8">
        <v>2.39</v>
      </c>
      <c r="S48" s="8">
        <v>2.58</v>
      </c>
    </row>
    <row r="49" spans="1:19" x14ac:dyDescent="0.3">
      <c r="A49" s="8">
        <v>8452660</v>
      </c>
      <c r="B49" s="9" t="s">
        <v>68</v>
      </c>
      <c r="C49" s="8">
        <v>47269</v>
      </c>
      <c r="D49" s="8">
        <v>41.504333000000003</v>
      </c>
      <c r="E49" s="8">
        <v>-71.326138999999998</v>
      </c>
      <c r="F49" s="8">
        <v>0.16</v>
      </c>
      <c r="G49" s="8">
        <v>0.25</v>
      </c>
      <c r="H49" s="8">
        <v>0.35000000000000003</v>
      </c>
      <c r="I49" s="8">
        <v>0.48000000000000004</v>
      </c>
      <c r="J49" s="8">
        <v>0.64</v>
      </c>
      <c r="K49" s="8">
        <v>0.83000000000000007</v>
      </c>
      <c r="L49" s="8">
        <v>1.05</v>
      </c>
      <c r="M49" s="8">
        <v>1.3</v>
      </c>
      <c r="N49" s="8">
        <v>1.57</v>
      </c>
      <c r="O49" s="8">
        <v>1.82</v>
      </c>
      <c r="P49" s="8">
        <v>2.0299999999999998</v>
      </c>
      <c r="Q49" s="8">
        <v>2.21</v>
      </c>
      <c r="R49" s="8">
        <v>2.39</v>
      </c>
      <c r="S49" s="8">
        <v>2.58</v>
      </c>
    </row>
    <row r="50" spans="1:19" x14ac:dyDescent="0.3">
      <c r="A50" s="8">
        <v>8729840</v>
      </c>
      <c r="B50" s="9" t="s">
        <v>69</v>
      </c>
      <c r="C50" s="8">
        <v>42933</v>
      </c>
      <c r="D50" s="8">
        <v>30.404388999999998</v>
      </c>
      <c r="E50" s="8">
        <v>-87.211194000000006</v>
      </c>
      <c r="F50" s="8">
        <v>0.13999999999999999</v>
      </c>
      <c r="G50" s="8">
        <v>0.21</v>
      </c>
      <c r="H50" s="8">
        <v>0.31</v>
      </c>
      <c r="I50" s="8">
        <v>0.43</v>
      </c>
      <c r="J50" s="8">
        <v>0.59</v>
      </c>
      <c r="K50" s="8">
        <v>0.79</v>
      </c>
      <c r="L50" s="8">
        <v>1.03</v>
      </c>
      <c r="M50" s="8">
        <v>1.29</v>
      </c>
      <c r="N50" s="8">
        <v>1.57</v>
      </c>
      <c r="O50" s="8">
        <v>1.84</v>
      </c>
      <c r="P50" s="8">
        <v>2.0699999999999998</v>
      </c>
      <c r="Q50" s="8">
        <v>2.2600000000000002</v>
      </c>
      <c r="R50" s="8">
        <v>2.44</v>
      </c>
      <c r="S50" s="8">
        <v>2.62</v>
      </c>
    </row>
    <row r="51" spans="1:19" x14ac:dyDescent="0.3">
      <c r="A51" s="8">
        <v>8658120</v>
      </c>
      <c r="B51" s="9" t="s">
        <v>66</v>
      </c>
      <c r="C51" s="8">
        <v>44382</v>
      </c>
      <c r="D51" s="8">
        <v>34.227499999999999</v>
      </c>
      <c r="E51" s="8">
        <v>-77.953610999999995</v>
      </c>
      <c r="F51" s="8">
        <v>0.15</v>
      </c>
      <c r="G51" s="8">
        <v>0.22999999999999998</v>
      </c>
      <c r="H51" s="8">
        <v>0.33</v>
      </c>
      <c r="I51" s="8">
        <v>0.45</v>
      </c>
      <c r="J51" s="8">
        <v>0.62</v>
      </c>
      <c r="K51" s="8">
        <v>0.81</v>
      </c>
      <c r="L51" s="8">
        <v>1.03</v>
      </c>
      <c r="M51" s="8">
        <v>1.3</v>
      </c>
      <c r="N51" s="8">
        <v>1.57</v>
      </c>
      <c r="O51" s="8">
        <v>1.84</v>
      </c>
      <c r="P51" s="8">
        <v>2.0499999999999998</v>
      </c>
      <c r="Q51" s="8">
        <v>2.2400000000000002</v>
      </c>
      <c r="R51" s="8">
        <v>2.44</v>
      </c>
      <c r="S51" s="8">
        <v>2.61</v>
      </c>
    </row>
    <row r="52" spans="1:19" ht="28.8" x14ac:dyDescent="0.3">
      <c r="A52" s="8">
        <v>8661070</v>
      </c>
      <c r="B52" s="9" t="s">
        <v>70</v>
      </c>
      <c r="C52" s="8">
        <v>44381</v>
      </c>
      <c r="D52" s="8">
        <v>33.655000000000001</v>
      </c>
      <c r="E52" s="8">
        <v>-78.918306000000001</v>
      </c>
      <c r="F52" s="8">
        <v>0.15</v>
      </c>
      <c r="G52" s="8">
        <v>0.22999999999999998</v>
      </c>
      <c r="H52" s="8">
        <v>0.33</v>
      </c>
      <c r="I52" s="8">
        <v>0.45</v>
      </c>
      <c r="J52" s="8">
        <v>0.61</v>
      </c>
      <c r="K52" s="8">
        <v>0.81</v>
      </c>
      <c r="L52" s="8">
        <v>1.03</v>
      </c>
      <c r="M52" s="8">
        <v>1.3</v>
      </c>
      <c r="N52" s="8">
        <v>1.58</v>
      </c>
      <c r="O52" s="8">
        <v>1.85</v>
      </c>
      <c r="P52" s="8">
        <v>2.06</v>
      </c>
      <c r="Q52" s="8">
        <v>2.25</v>
      </c>
      <c r="R52" s="8">
        <v>2.44</v>
      </c>
      <c r="S52" s="8">
        <v>2.63</v>
      </c>
    </row>
    <row r="53" spans="1:19" x14ac:dyDescent="0.3">
      <c r="A53" s="8">
        <v>8727520</v>
      </c>
      <c r="B53" s="9" t="s">
        <v>74</v>
      </c>
      <c r="C53" s="8">
        <v>42577</v>
      </c>
      <c r="D53" s="8">
        <v>29.135000000000002</v>
      </c>
      <c r="E53" s="8">
        <v>-83.031700000000001</v>
      </c>
      <c r="F53" s="8">
        <v>0.13999999999999999</v>
      </c>
      <c r="G53" s="8">
        <v>0.21</v>
      </c>
      <c r="H53" s="8">
        <v>0.30000000000000004</v>
      </c>
      <c r="I53" s="8">
        <v>0.42000000000000004</v>
      </c>
      <c r="J53" s="8">
        <v>0.59</v>
      </c>
      <c r="K53" s="8">
        <v>0.79</v>
      </c>
      <c r="L53" s="8">
        <v>1.03</v>
      </c>
      <c r="M53" s="8">
        <v>1.29</v>
      </c>
      <c r="N53" s="8">
        <v>1.59</v>
      </c>
      <c r="O53" s="8">
        <v>1.85</v>
      </c>
      <c r="P53" s="8">
        <v>2.0699999999999998</v>
      </c>
      <c r="Q53" s="8">
        <v>2.27</v>
      </c>
      <c r="R53" s="8">
        <v>2.46</v>
      </c>
      <c r="S53" s="8">
        <v>2.64</v>
      </c>
    </row>
    <row r="54" spans="1:19" x14ac:dyDescent="0.3">
      <c r="A54" s="8">
        <v>8545240</v>
      </c>
      <c r="B54" s="9" t="s">
        <v>73</v>
      </c>
      <c r="C54" s="8">
        <v>46545</v>
      </c>
      <c r="D54" s="8">
        <v>39.933300000000003</v>
      </c>
      <c r="E54" s="8">
        <v>-75.141700999999998</v>
      </c>
      <c r="F54" s="8">
        <v>0.16</v>
      </c>
      <c r="G54" s="8">
        <v>0.25</v>
      </c>
      <c r="H54" s="8">
        <v>0.36000000000000004</v>
      </c>
      <c r="I54" s="8">
        <v>0.49</v>
      </c>
      <c r="J54" s="8">
        <v>0.65</v>
      </c>
      <c r="K54" s="8">
        <v>0.83000000000000007</v>
      </c>
      <c r="L54" s="8">
        <v>1.05</v>
      </c>
      <c r="M54" s="8">
        <v>1.31</v>
      </c>
      <c r="N54" s="8">
        <v>1.59</v>
      </c>
      <c r="O54" s="8">
        <v>1.85</v>
      </c>
      <c r="P54" s="8">
        <v>2.0499999999999998</v>
      </c>
      <c r="Q54" s="8">
        <v>2.25</v>
      </c>
      <c r="R54" s="8">
        <v>2.42</v>
      </c>
      <c r="S54" s="8">
        <v>2.61</v>
      </c>
    </row>
    <row r="55" spans="1:19" ht="28.8" x14ac:dyDescent="0.3">
      <c r="A55" s="8">
        <v>8514560</v>
      </c>
      <c r="B55" s="9" t="s">
        <v>160</v>
      </c>
      <c r="C55" s="8">
        <v>46907</v>
      </c>
      <c r="D55" s="8">
        <v>40.950000000000003</v>
      </c>
      <c r="E55" s="8">
        <v>-73.076700000000002</v>
      </c>
      <c r="F55" s="8">
        <v>0.16</v>
      </c>
      <c r="G55" s="8">
        <v>0.25</v>
      </c>
      <c r="H55" s="8">
        <v>0.36000000000000004</v>
      </c>
      <c r="I55" s="8">
        <v>0.5</v>
      </c>
      <c r="J55" s="8">
        <v>0.65</v>
      </c>
      <c r="K55" s="8">
        <v>0.84</v>
      </c>
      <c r="L55" s="8">
        <v>1.07</v>
      </c>
      <c r="M55" s="8">
        <v>1.32</v>
      </c>
      <c r="N55" s="8">
        <v>1.59</v>
      </c>
      <c r="O55" s="8">
        <v>1.84</v>
      </c>
      <c r="P55" s="8">
        <v>2.06</v>
      </c>
      <c r="Q55" s="8">
        <v>2.2600000000000002</v>
      </c>
      <c r="R55" s="8">
        <v>2.4300000000000002</v>
      </c>
      <c r="S55" s="8">
        <v>2.63</v>
      </c>
    </row>
    <row r="56" spans="1:19" x14ac:dyDescent="0.3">
      <c r="A56" s="8">
        <v>8518750</v>
      </c>
      <c r="B56" s="9" t="s">
        <v>75</v>
      </c>
      <c r="C56" s="8">
        <v>46906</v>
      </c>
      <c r="D56" s="8">
        <v>40.700555999999999</v>
      </c>
      <c r="E56" s="8">
        <v>-74.014167</v>
      </c>
      <c r="F56" s="8">
        <v>0.16</v>
      </c>
      <c r="G56" s="8">
        <v>0.25</v>
      </c>
      <c r="H56" s="8">
        <v>0.36000000000000004</v>
      </c>
      <c r="I56" s="8">
        <v>0.49</v>
      </c>
      <c r="J56" s="8">
        <v>0.65</v>
      </c>
      <c r="K56" s="8">
        <v>0.84</v>
      </c>
      <c r="L56" s="8">
        <v>1.06</v>
      </c>
      <c r="M56" s="8">
        <v>1.32</v>
      </c>
      <c r="N56" s="8">
        <v>1.59</v>
      </c>
      <c r="O56" s="8">
        <v>1.84</v>
      </c>
      <c r="P56" s="8">
        <v>2.0499999999999998</v>
      </c>
      <c r="Q56" s="8">
        <v>2.25</v>
      </c>
      <c r="R56" s="8">
        <v>2.4300000000000002</v>
      </c>
      <c r="S56" s="8">
        <v>2.62</v>
      </c>
    </row>
    <row r="57" spans="1:19" x14ac:dyDescent="0.3">
      <c r="A57" s="8">
        <v>8447930</v>
      </c>
      <c r="B57" s="9" t="s">
        <v>71</v>
      </c>
      <c r="C57" s="8">
        <v>47269</v>
      </c>
      <c r="D57" s="8">
        <v>41.523612999999997</v>
      </c>
      <c r="E57" s="8">
        <v>-70.671111999999994</v>
      </c>
      <c r="F57" s="8">
        <v>0.16</v>
      </c>
      <c r="G57" s="8">
        <v>0.25</v>
      </c>
      <c r="H57" s="8">
        <v>0.36000000000000004</v>
      </c>
      <c r="I57" s="8">
        <v>0.49</v>
      </c>
      <c r="J57" s="8">
        <v>0.64</v>
      </c>
      <c r="K57" s="8">
        <v>0.84</v>
      </c>
      <c r="L57" s="8">
        <v>1.06</v>
      </c>
      <c r="M57" s="8">
        <v>1.31</v>
      </c>
      <c r="N57" s="8">
        <v>1.59</v>
      </c>
      <c r="O57" s="8">
        <v>1.84</v>
      </c>
      <c r="P57" s="8">
        <v>2.0499999999999998</v>
      </c>
      <c r="Q57" s="8">
        <v>2.23</v>
      </c>
      <c r="R57" s="8">
        <v>2.41</v>
      </c>
      <c r="S57" s="8">
        <v>2.6</v>
      </c>
    </row>
    <row r="58" spans="1:19" ht="72" x14ac:dyDescent="0.3">
      <c r="A58" s="8">
        <v>8574680</v>
      </c>
      <c r="B58" s="9" t="s">
        <v>161</v>
      </c>
      <c r="C58" s="8">
        <v>46183</v>
      </c>
      <c r="D58" s="8">
        <v>39.266944000000002</v>
      </c>
      <c r="E58" s="8">
        <v>-76.579443999999995</v>
      </c>
      <c r="F58" s="8">
        <v>0.16</v>
      </c>
      <c r="G58" s="8">
        <v>0.26</v>
      </c>
      <c r="H58" s="8">
        <v>0.36000000000000004</v>
      </c>
      <c r="I58" s="8">
        <v>0.49</v>
      </c>
      <c r="J58" s="8">
        <v>0.66</v>
      </c>
      <c r="K58" s="8">
        <v>0.85</v>
      </c>
      <c r="L58" s="8">
        <v>1.07</v>
      </c>
      <c r="M58" s="8">
        <v>1.32</v>
      </c>
      <c r="N58" s="8">
        <v>1.6</v>
      </c>
      <c r="O58" s="8">
        <v>1.87</v>
      </c>
      <c r="P58" s="8">
        <v>2.08</v>
      </c>
      <c r="Q58" s="8">
        <v>2.27</v>
      </c>
      <c r="R58" s="8">
        <v>2.4500000000000002</v>
      </c>
      <c r="S58" s="8">
        <v>2.65</v>
      </c>
    </row>
    <row r="59" spans="1:19" ht="28.8" x14ac:dyDescent="0.3">
      <c r="A59" s="8">
        <v>8720030</v>
      </c>
      <c r="B59" s="9" t="s">
        <v>162</v>
      </c>
      <c r="C59" s="8">
        <v>43299</v>
      </c>
      <c r="D59" s="8">
        <v>30.671389000000001</v>
      </c>
      <c r="E59" s="8">
        <v>-81.465833000000003</v>
      </c>
      <c r="F59" s="8">
        <v>0.13999999999999999</v>
      </c>
      <c r="G59" s="8">
        <v>0.22</v>
      </c>
      <c r="H59" s="8">
        <v>0.32</v>
      </c>
      <c r="I59" s="8">
        <v>0.44</v>
      </c>
      <c r="J59" s="8">
        <v>0.61</v>
      </c>
      <c r="K59" s="8">
        <v>0.81</v>
      </c>
      <c r="L59" s="8">
        <v>1.04</v>
      </c>
      <c r="M59" s="8">
        <v>1.31</v>
      </c>
      <c r="N59" s="8">
        <v>1.6</v>
      </c>
      <c r="O59" s="8">
        <v>1.87</v>
      </c>
      <c r="P59" s="8">
        <v>2.08</v>
      </c>
      <c r="Q59" s="8">
        <v>2.27</v>
      </c>
      <c r="R59" s="8">
        <v>2.46</v>
      </c>
      <c r="S59" s="8">
        <v>2.65</v>
      </c>
    </row>
    <row r="60" spans="1:19" ht="28.8" x14ac:dyDescent="0.3">
      <c r="A60" s="8">
        <v>8720220</v>
      </c>
      <c r="B60" s="9" t="s">
        <v>163</v>
      </c>
      <c r="C60" s="8">
        <v>42939</v>
      </c>
      <c r="D60" s="8">
        <v>30.3933</v>
      </c>
      <c r="E60" s="8">
        <v>-81.431700000000006</v>
      </c>
      <c r="F60" s="8">
        <v>0.13999999999999999</v>
      </c>
      <c r="G60" s="8">
        <v>0.22</v>
      </c>
      <c r="H60" s="8">
        <v>0.32</v>
      </c>
      <c r="I60" s="8">
        <v>0.45</v>
      </c>
      <c r="J60" s="8">
        <v>0.61</v>
      </c>
      <c r="K60" s="8">
        <v>0.82000000000000006</v>
      </c>
      <c r="L60" s="8">
        <v>1.05</v>
      </c>
      <c r="M60" s="8">
        <v>1.33</v>
      </c>
      <c r="N60" s="8">
        <v>1.61</v>
      </c>
      <c r="O60" s="8">
        <v>1.8900000000000001</v>
      </c>
      <c r="P60" s="8">
        <v>2.11</v>
      </c>
      <c r="Q60" s="8">
        <v>2.29</v>
      </c>
      <c r="R60" s="8">
        <v>2.4900000000000002</v>
      </c>
      <c r="S60" s="8">
        <v>2.68</v>
      </c>
    </row>
    <row r="61" spans="1:19" x14ac:dyDescent="0.3">
      <c r="A61" s="8">
        <v>8594900</v>
      </c>
      <c r="B61" s="9" t="s">
        <v>80</v>
      </c>
      <c r="C61" s="8">
        <v>46183</v>
      </c>
      <c r="D61" s="8">
        <v>38.872999999999998</v>
      </c>
      <c r="E61" s="8">
        <v>-77.021699999999996</v>
      </c>
      <c r="F61" s="8">
        <v>0.16</v>
      </c>
      <c r="G61" s="8">
        <v>0.26</v>
      </c>
      <c r="H61" s="8">
        <v>0.36000000000000004</v>
      </c>
      <c r="I61" s="8">
        <v>0.49</v>
      </c>
      <c r="J61" s="8">
        <v>0.66</v>
      </c>
      <c r="K61" s="8">
        <v>0.85</v>
      </c>
      <c r="L61" s="8">
        <v>1.07</v>
      </c>
      <c r="M61" s="8">
        <v>1.33</v>
      </c>
      <c r="N61" s="8">
        <v>1.61</v>
      </c>
      <c r="O61" s="8">
        <v>1.8800000000000001</v>
      </c>
      <c r="P61" s="8">
        <v>2.09</v>
      </c>
      <c r="Q61" s="8">
        <v>2.2799999999999998</v>
      </c>
      <c r="R61" s="8">
        <v>2.46</v>
      </c>
      <c r="S61" s="8">
        <v>2.66</v>
      </c>
    </row>
    <row r="62" spans="1:19" x14ac:dyDescent="0.3">
      <c r="A62" s="8">
        <v>8510560</v>
      </c>
      <c r="B62" s="9" t="s">
        <v>81</v>
      </c>
      <c r="C62" s="8">
        <v>46908</v>
      </c>
      <c r="D62" s="8">
        <v>41.048333</v>
      </c>
      <c r="E62" s="8">
        <v>-71.959444000000005</v>
      </c>
      <c r="F62" s="8">
        <v>0.16</v>
      </c>
      <c r="G62" s="8">
        <v>0.26</v>
      </c>
      <c r="H62" s="8">
        <v>0.37</v>
      </c>
      <c r="I62" s="8">
        <v>0.51</v>
      </c>
      <c r="J62" s="8">
        <v>0.66</v>
      </c>
      <c r="K62" s="8">
        <v>0.86</v>
      </c>
      <c r="L62" s="8">
        <v>1.0900000000000001</v>
      </c>
      <c r="M62" s="8">
        <v>1.35</v>
      </c>
      <c r="N62" s="8">
        <v>1.62</v>
      </c>
      <c r="O62" s="8">
        <v>1.8800000000000001</v>
      </c>
      <c r="P62" s="8">
        <v>2.1</v>
      </c>
      <c r="Q62" s="8">
        <v>2.2799999999999998</v>
      </c>
      <c r="R62" s="8">
        <v>2.4700000000000002</v>
      </c>
      <c r="S62" s="8">
        <v>2.66</v>
      </c>
    </row>
    <row r="63" spans="1:19" x14ac:dyDescent="0.3">
      <c r="A63" s="8">
        <v>8575512</v>
      </c>
      <c r="B63" s="9" t="s">
        <v>82</v>
      </c>
      <c r="C63" s="8">
        <v>46184</v>
      </c>
      <c r="D63" s="8">
        <v>38.983280000000001</v>
      </c>
      <c r="E63" s="8">
        <v>-76.4816</v>
      </c>
      <c r="F63" s="8">
        <v>0.16999999999999998</v>
      </c>
      <c r="G63" s="8">
        <v>0.26</v>
      </c>
      <c r="H63" s="8">
        <v>0.37</v>
      </c>
      <c r="I63" s="8">
        <v>0.5</v>
      </c>
      <c r="J63" s="8">
        <v>0.68</v>
      </c>
      <c r="K63" s="8">
        <v>0.87</v>
      </c>
      <c r="L63" s="8">
        <v>1.0900000000000001</v>
      </c>
      <c r="M63" s="8">
        <v>1.35</v>
      </c>
      <c r="N63" s="8">
        <v>1.6300000000000001</v>
      </c>
      <c r="O63" s="8">
        <v>1.91</v>
      </c>
      <c r="P63" s="8">
        <v>2.12</v>
      </c>
      <c r="Q63" s="8">
        <v>2.3199999999999998</v>
      </c>
      <c r="R63" s="8">
        <v>2.5</v>
      </c>
      <c r="S63" s="8">
        <v>2.69</v>
      </c>
    </row>
    <row r="64" spans="1:19" ht="43.2" x14ac:dyDescent="0.3">
      <c r="A64" s="8">
        <v>8656483</v>
      </c>
      <c r="B64" s="9" t="s">
        <v>165</v>
      </c>
      <c r="C64" s="8">
        <v>44743</v>
      </c>
      <c r="D64" s="8">
        <v>34.72</v>
      </c>
      <c r="E64" s="8">
        <v>-76.67</v>
      </c>
      <c r="F64" s="8">
        <v>0.16</v>
      </c>
      <c r="G64" s="8">
        <v>0.25</v>
      </c>
      <c r="H64" s="8">
        <v>0.35000000000000003</v>
      </c>
      <c r="I64" s="8">
        <v>0.49</v>
      </c>
      <c r="J64" s="8">
        <v>0.65</v>
      </c>
      <c r="K64" s="8">
        <v>0.85</v>
      </c>
      <c r="L64" s="8">
        <v>1.08</v>
      </c>
      <c r="M64" s="8">
        <v>1.35</v>
      </c>
      <c r="N64" s="8">
        <v>1.6300000000000001</v>
      </c>
      <c r="O64" s="8">
        <v>1.91</v>
      </c>
      <c r="P64" s="8">
        <v>2.13</v>
      </c>
      <c r="Q64" s="8">
        <v>2.3199999999999998</v>
      </c>
      <c r="R64" s="8">
        <v>2.52</v>
      </c>
      <c r="S64" s="8">
        <v>2.7</v>
      </c>
    </row>
    <row r="65" spans="1:19" x14ac:dyDescent="0.3">
      <c r="A65" s="8">
        <v>8725520</v>
      </c>
      <c r="B65" s="9" t="s">
        <v>85</v>
      </c>
      <c r="C65" s="8">
        <v>41858</v>
      </c>
      <c r="D65" s="8">
        <v>26.648</v>
      </c>
      <c r="E65" s="8">
        <v>-81.870999999999995</v>
      </c>
      <c r="F65" s="8">
        <v>0.13999999999999999</v>
      </c>
      <c r="G65" s="8">
        <v>0.21</v>
      </c>
      <c r="H65" s="8">
        <v>0.31</v>
      </c>
      <c r="I65" s="8">
        <v>0.43</v>
      </c>
      <c r="J65" s="8">
        <v>0.6</v>
      </c>
      <c r="K65" s="8">
        <v>0.82000000000000006</v>
      </c>
      <c r="L65" s="8">
        <v>1.05</v>
      </c>
      <c r="M65" s="8">
        <v>1.33</v>
      </c>
      <c r="N65" s="8">
        <v>1.6300000000000001</v>
      </c>
      <c r="O65" s="8">
        <v>1.9</v>
      </c>
      <c r="P65" s="8">
        <v>2.13</v>
      </c>
      <c r="Q65" s="8">
        <v>2.33</v>
      </c>
      <c r="R65" s="8">
        <v>2.5299999999999998</v>
      </c>
      <c r="S65" s="8">
        <v>2.69</v>
      </c>
    </row>
    <row r="66" spans="1:19" ht="28.8" x14ac:dyDescent="0.3">
      <c r="A66" s="8">
        <v>8449130</v>
      </c>
      <c r="B66" s="9" t="s">
        <v>164</v>
      </c>
      <c r="C66" s="8">
        <v>46910</v>
      </c>
      <c r="D66" s="8">
        <v>41.285277999999998</v>
      </c>
      <c r="E66" s="8">
        <v>-70.09639</v>
      </c>
      <c r="F66" s="8">
        <v>0.16</v>
      </c>
      <c r="G66" s="8">
        <v>0.26</v>
      </c>
      <c r="H66" s="8">
        <v>0.37</v>
      </c>
      <c r="I66" s="8">
        <v>0.5</v>
      </c>
      <c r="J66" s="8">
        <v>0.66</v>
      </c>
      <c r="K66" s="8">
        <v>0.86</v>
      </c>
      <c r="L66" s="8">
        <v>1.0900000000000001</v>
      </c>
      <c r="M66" s="8">
        <v>1.35</v>
      </c>
      <c r="N66" s="8">
        <v>1.6300000000000001</v>
      </c>
      <c r="O66" s="8">
        <v>1.8800000000000001</v>
      </c>
      <c r="P66" s="8">
        <v>2.1</v>
      </c>
      <c r="Q66" s="8">
        <v>2.29</v>
      </c>
      <c r="R66" s="8">
        <v>2.4700000000000002</v>
      </c>
      <c r="S66" s="8">
        <v>2.67</v>
      </c>
    </row>
    <row r="67" spans="1:19" ht="28.8" x14ac:dyDescent="0.3">
      <c r="A67" s="8">
        <v>8725110</v>
      </c>
      <c r="B67" s="9" t="s">
        <v>166</v>
      </c>
      <c r="C67" s="8">
        <v>41498</v>
      </c>
      <c r="D67" s="8">
        <v>26.131667</v>
      </c>
      <c r="E67" s="8">
        <v>-81.807500000000005</v>
      </c>
      <c r="F67" s="8">
        <v>0.13999999999999999</v>
      </c>
      <c r="G67" s="8">
        <v>0.21</v>
      </c>
      <c r="H67" s="8">
        <v>0.31</v>
      </c>
      <c r="I67" s="8">
        <v>0.43</v>
      </c>
      <c r="J67" s="8">
        <v>0.6</v>
      </c>
      <c r="K67" s="8">
        <v>0.82000000000000006</v>
      </c>
      <c r="L67" s="8">
        <v>1.06</v>
      </c>
      <c r="M67" s="8">
        <v>1.34</v>
      </c>
      <c r="N67" s="8">
        <v>1.6300000000000001</v>
      </c>
      <c r="O67" s="8">
        <v>1.9</v>
      </c>
      <c r="P67" s="8">
        <v>2.14</v>
      </c>
      <c r="Q67" s="8">
        <v>2.33</v>
      </c>
      <c r="R67" s="8">
        <v>2.5299999999999998</v>
      </c>
      <c r="S67" s="8">
        <v>2.7</v>
      </c>
    </row>
    <row r="68" spans="1:19" x14ac:dyDescent="0.3">
      <c r="A68" s="8">
        <v>8571892</v>
      </c>
      <c r="B68" s="9" t="s">
        <v>87</v>
      </c>
      <c r="C68" s="8">
        <v>46184</v>
      </c>
      <c r="D68" s="8">
        <v>38.572499999999998</v>
      </c>
      <c r="E68" s="8">
        <v>-76.061667</v>
      </c>
      <c r="F68" s="8">
        <v>0.16999999999999998</v>
      </c>
      <c r="G68" s="8">
        <v>0.26</v>
      </c>
      <c r="H68" s="8">
        <v>0.38</v>
      </c>
      <c r="I68" s="8">
        <v>0.51</v>
      </c>
      <c r="J68" s="8">
        <v>0.68</v>
      </c>
      <c r="K68" s="8">
        <v>0.87</v>
      </c>
      <c r="L68" s="8">
        <v>1.0900000000000001</v>
      </c>
      <c r="M68" s="8">
        <v>1.36</v>
      </c>
      <c r="N68" s="8">
        <v>1.6400000000000001</v>
      </c>
      <c r="O68" s="8">
        <v>1.92</v>
      </c>
      <c r="P68" s="8">
        <v>2.13</v>
      </c>
      <c r="Q68" s="8">
        <v>2.3199999999999998</v>
      </c>
      <c r="R68" s="8">
        <v>2.5100000000000002</v>
      </c>
      <c r="S68" s="8">
        <v>2.71</v>
      </c>
    </row>
    <row r="69" spans="1:19" x14ac:dyDescent="0.3">
      <c r="A69" s="8">
        <v>8557380</v>
      </c>
      <c r="B69" s="9" t="s">
        <v>88</v>
      </c>
      <c r="C69" s="8">
        <v>46185</v>
      </c>
      <c r="D69" s="8">
        <v>38.781700000000001</v>
      </c>
      <c r="E69" s="8">
        <v>-75.120002999999997</v>
      </c>
      <c r="F69" s="8">
        <v>0.16999999999999998</v>
      </c>
      <c r="G69" s="8">
        <v>0.27</v>
      </c>
      <c r="H69" s="8">
        <v>0.38</v>
      </c>
      <c r="I69" s="8">
        <v>0.51</v>
      </c>
      <c r="J69" s="8">
        <v>0.68</v>
      </c>
      <c r="K69" s="8">
        <v>0.88</v>
      </c>
      <c r="L69" s="8">
        <v>1.1000000000000001</v>
      </c>
      <c r="M69" s="8">
        <v>1.36</v>
      </c>
      <c r="N69" s="8">
        <v>1.6400000000000001</v>
      </c>
      <c r="O69" s="8">
        <v>1.93</v>
      </c>
      <c r="P69" s="8">
        <v>2.14</v>
      </c>
      <c r="Q69" s="8">
        <v>2.33</v>
      </c>
      <c r="R69" s="8">
        <v>2.52</v>
      </c>
      <c r="S69" s="8">
        <v>2.71</v>
      </c>
    </row>
    <row r="70" spans="1:19" ht="43.2" x14ac:dyDescent="0.3">
      <c r="A70" s="8">
        <v>8665530</v>
      </c>
      <c r="B70" s="9" t="s">
        <v>167</v>
      </c>
      <c r="C70" s="8">
        <v>44020</v>
      </c>
      <c r="D70" s="8">
        <v>32.780833000000001</v>
      </c>
      <c r="E70" s="8">
        <v>-79.923610999999994</v>
      </c>
      <c r="F70" s="8">
        <v>0.15</v>
      </c>
      <c r="G70" s="8">
        <v>0.24</v>
      </c>
      <c r="H70" s="8">
        <v>0.35000000000000003</v>
      </c>
      <c r="I70" s="8">
        <v>0.48000000000000004</v>
      </c>
      <c r="J70" s="8">
        <v>0.65</v>
      </c>
      <c r="K70" s="8">
        <v>0.86</v>
      </c>
      <c r="L70" s="8">
        <v>1.0900000000000001</v>
      </c>
      <c r="M70" s="8">
        <v>1.36</v>
      </c>
      <c r="N70" s="8">
        <v>1.65</v>
      </c>
      <c r="O70" s="8">
        <v>1.92</v>
      </c>
      <c r="P70" s="8">
        <v>2.15</v>
      </c>
      <c r="Q70" s="8">
        <v>2.35</v>
      </c>
      <c r="R70" s="8">
        <v>2.54</v>
      </c>
      <c r="S70" s="8">
        <v>2.74</v>
      </c>
    </row>
    <row r="71" spans="1:19" ht="28.8" x14ac:dyDescent="0.3">
      <c r="A71" s="8">
        <v>8726724</v>
      </c>
      <c r="B71" s="9" t="s">
        <v>168</v>
      </c>
      <c r="C71" s="8">
        <v>42217</v>
      </c>
      <c r="D71" s="8">
        <v>27.978306</v>
      </c>
      <c r="E71" s="8">
        <v>-82.831693999999999</v>
      </c>
      <c r="F71" s="8">
        <v>0.13999999999999999</v>
      </c>
      <c r="G71" s="8">
        <v>0.22</v>
      </c>
      <c r="H71" s="8">
        <v>0.32</v>
      </c>
      <c r="I71" s="8">
        <v>0.45</v>
      </c>
      <c r="J71" s="8">
        <v>0.62</v>
      </c>
      <c r="K71" s="8">
        <v>0.84</v>
      </c>
      <c r="L71" s="8">
        <v>1.08</v>
      </c>
      <c r="M71" s="8">
        <v>1.36</v>
      </c>
      <c r="N71" s="8">
        <v>1.65</v>
      </c>
      <c r="O71" s="8">
        <v>1.92</v>
      </c>
      <c r="P71" s="8">
        <v>2.16</v>
      </c>
      <c r="Q71" s="8">
        <v>2.36</v>
      </c>
      <c r="R71" s="8">
        <v>2.56</v>
      </c>
      <c r="S71" s="8">
        <v>2.74</v>
      </c>
    </row>
    <row r="72" spans="1:19" ht="28.8" x14ac:dyDescent="0.3">
      <c r="A72" s="8">
        <v>8735180</v>
      </c>
      <c r="B72" s="9" t="s">
        <v>94</v>
      </c>
      <c r="C72" s="8">
        <v>42932</v>
      </c>
      <c r="D72" s="8">
        <v>30.25</v>
      </c>
      <c r="E72" s="8">
        <v>-88.075000000000003</v>
      </c>
      <c r="F72" s="8">
        <v>0.15</v>
      </c>
      <c r="G72" s="8">
        <v>0.24</v>
      </c>
      <c r="H72" s="8">
        <v>0.34</v>
      </c>
      <c r="I72" s="8">
        <v>0.47000000000000003</v>
      </c>
      <c r="J72" s="8">
        <v>0.64</v>
      </c>
      <c r="K72" s="8">
        <v>0.86</v>
      </c>
      <c r="L72" s="8">
        <v>1.1000000000000001</v>
      </c>
      <c r="M72" s="8">
        <v>1.37</v>
      </c>
      <c r="N72" s="8">
        <v>1.66</v>
      </c>
      <c r="O72" s="8">
        <v>1.94</v>
      </c>
      <c r="P72" s="8">
        <v>2.17</v>
      </c>
      <c r="Q72" s="8">
        <v>2.38</v>
      </c>
      <c r="R72" s="8">
        <v>2.57</v>
      </c>
      <c r="S72" s="8">
        <v>2.7600000000000002</v>
      </c>
    </row>
    <row r="73" spans="1:19" x14ac:dyDescent="0.3">
      <c r="A73" s="8">
        <v>8670870</v>
      </c>
      <c r="B73" s="9" t="s">
        <v>93</v>
      </c>
      <c r="C73" s="8">
        <v>43659</v>
      </c>
      <c r="D73" s="8">
        <v>32.036700000000003</v>
      </c>
      <c r="E73" s="8">
        <v>-80.901700000000005</v>
      </c>
      <c r="F73" s="8">
        <v>0.16</v>
      </c>
      <c r="G73" s="8">
        <v>0.24</v>
      </c>
      <c r="H73" s="8">
        <v>0.35000000000000003</v>
      </c>
      <c r="I73" s="8">
        <v>0.48000000000000004</v>
      </c>
      <c r="J73" s="8">
        <v>0.65</v>
      </c>
      <c r="K73" s="8">
        <v>0.86</v>
      </c>
      <c r="L73" s="8">
        <v>1.1000000000000001</v>
      </c>
      <c r="M73" s="8">
        <v>1.37</v>
      </c>
      <c r="N73" s="8">
        <v>1.66</v>
      </c>
      <c r="O73" s="8">
        <v>1.94</v>
      </c>
      <c r="P73" s="8">
        <v>2.16</v>
      </c>
      <c r="Q73" s="8">
        <v>2.36</v>
      </c>
      <c r="R73" s="8">
        <v>2.56</v>
      </c>
      <c r="S73" s="8">
        <v>2.7600000000000002</v>
      </c>
    </row>
    <row r="74" spans="1:19" x14ac:dyDescent="0.3">
      <c r="A74" s="8">
        <v>8724580</v>
      </c>
      <c r="B74" s="9" t="s">
        <v>90</v>
      </c>
      <c r="C74" s="8">
        <v>41138</v>
      </c>
      <c r="D74" s="8">
        <v>24.550830000000001</v>
      </c>
      <c r="E74" s="8">
        <v>-81.808059999999998</v>
      </c>
      <c r="F74" s="8">
        <v>0.13999999999999999</v>
      </c>
      <c r="G74" s="8">
        <v>0.21</v>
      </c>
      <c r="H74" s="8">
        <v>0.31</v>
      </c>
      <c r="I74" s="8">
        <v>0.43</v>
      </c>
      <c r="J74" s="8">
        <v>0.61</v>
      </c>
      <c r="K74" s="8">
        <v>0.83000000000000007</v>
      </c>
      <c r="L74" s="8">
        <v>1.07</v>
      </c>
      <c r="M74" s="8">
        <v>1.34</v>
      </c>
      <c r="N74" s="8">
        <v>1.66</v>
      </c>
      <c r="O74" s="8">
        <v>1.94</v>
      </c>
      <c r="P74" s="8">
        <v>2.16</v>
      </c>
      <c r="Q74" s="8">
        <v>2.37</v>
      </c>
      <c r="R74" s="8">
        <v>2.57</v>
      </c>
      <c r="S74" s="8">
        <v>2.75</v>
      </c>
    </row>
    <row r="75" spans="1:19" ht="28.8" x14ac:dyDescent="0.3">
      <c r="A75" s="8">
        <v>8577330</v>
      </c>
      <c r="B75" s="9" t="s">
        <v>169</v>
      </c>
      <c r="C75" s="8">
        <v>45824</v>
      </c>
      <c r="D75" s="8">
        <v>38.317222000000001</v>
      </c>
      <c r="E75" s="8">
        <v>-76.450833000000003</v>
      </c>
      <c r="F75" s="8">
        <v>0.16999999999999998</v>
      </c>
      <c r="G75" s="8">
        <v>0.27</v>
      </c>
      <c r="H75" s="8">
        <v>0.38</v>
      </c>
      <c r="I75" s="8">
        <v>0.51</v>
      </c>
      <c r="J75" s="8">
        <v>0.69000000000000006</v>
      </c>
      <c r="K75" s="8">
        <v>0.89</v>
      </c>
      <c r="L75" s="8">
        <v>1.1100000000000001</v>
      </c>
      <c r="M75" s="8">
        <v>1.37</v>
      </c>
      <c r="N75" s="8">
        <v>1.66</v>
      </c>
      <c r="O75" s="8">
        <v>1.95</v>
      </c>
      <c r="P75" s="8">
        <v>2.15</v>
      </c>
      <c r="Q75" s="8">
        <v>2.35</v>
      </c>
      <c r="R75" s="8">
        <v>2.54</v>
      </c>
      <c r="S75" s="8">
        <v>2.74</v>
      </c>
    </row>
    <row r="76" spans="1:19" ht="43.2" x14ac:dyDescent="0.3">
      <c r="A76" s="8">
        <v>8726520</v>
      </c>
      <c r="B76" s="9" t="s">
        <v>170</v>
      </c>
      <c r="C76" s="8">
        <v>42217</v>
      </c>
      <c r="D76" s="8">
        <v>27.76061</v>
      </c>
      <c r="E76" s="8">
        <v>-82.626900000000006</v>
      </c>
      <c r="F76" s="8">
        <v>0.13999999999999999</v>
      </c>
      <c r="G76" s="8">
        <v>0.22</v>
      </c>
      <c r="H76" s="8">
        <v>0.32</v>
      </c>
      <c r="I76" s="8">
        <v>0.45</v>
      </c>
      <c r="J76" s="8">
        <v>0.62</v>
      </c>
      <c r="K76" s="8">
        <v>0.83000000000000007</v>
      </c>
      <c r="L76" s="8">
        <v>1.08</v>
      </c>
      <c r="M76" s="8">
        <v>1.36</v>
      </c>
      <c r="N76" s="8">
        <v>1.66</v>
      </c>
      <c r="O76" s="8">
        <v>1.93</v>
      </c>
      <c r="P76" s="8">
        <v>2.16</v>
      </c>
      <c r="Q76" s="8">
        <v>2.36</v>
      </c>
      <c r="R76" s="8">
        <v>2.56</v>
      </c>
      <c r="S76" s="8">
        <v>2.74</v>
      </c>
    </row>
    <row r="77" spans="1:19" x14ac:dyDescent="0.3">
      <c r="A77" s="8">
        <v>8536110</v>
      </c>
      <c r="B77" s="9" t="s">
        <v>98</v>
      </c>
      <c r="C77" s="8">
        <v>46185</v>
      </c>
      <c r="D77" s="8">
        <v>38.968299999999999</v>
      </c>
      <c r="E77" s="8">
        <v>-74.959998999999996</v>
      </c>
      <c r="F77" s="8">
        <v>0.16999999999999998</v>
      </c>
      <c r="G77" s="8">
        <v>0.27</v>
      </c>
      <c r="H77" s="8">
        <v>0.38</v>
      </c>
      <c r="I77" s="8">
        <v>0.52</v>
      </c>
      <c r="J77" s="8">
        <v>0.69000000000000006</v>
      </c>
      <c r="K77" s="8">
        <v>0.89</v>
      </c>
      <c r="L77" s="8">
        <v>1.1100000000000001</v>
      </c>
      <c r="M77" s="8">
        <v>1.3800000000000001</v>
      </c>
      <c r="N77" s="8">
        <v>1.67</v>
      </c>
      <c r="O77" s="8">
        <v>1.95</v>
      </c>
      <c r="P77" s="8">
        <v>2.16</v>
      </c>
      <c r="Q77" s="8">
        <v>2.36</v>
      </c>
      <c r="R77" s="8">
        <v>2.5499999999999998</v>
      </c>
      <c r="S77" s="8">
        <v>2.75</v>
      </c>
    </row>
    <row r="78" spans="1:19" x14ac:dyDescent="0.3">
      <c r="A78" s="8">
        <v>8632200</v>
      </c>
      <c r="B78" s="9" t="s">
        <v>96</v>
      </c>
      <c r="C78" s="8">
        <v>45464</v>
      </c>
      <c r="D78" s="8">
        <v>37.165190000000003</v>
      </c>
      <c r="E78" s="8">
        <v>-75.988444000000001</v>
      </c>
      <c r="F78" s="8">
        <v>0.16999999999999998</v>
      </c>
      <c r="G78" s="8">
        <v>0.27</v>
      </c>
      <c r="H78" s="8">
        <v>0.38</v>
      </c>
      <c r="I78" s="8">
        <v>0.51</v>
      </c>
      <c r="J78" s="8">
        <v>0.68</v>
      </c>
      <c r="K78" s="8">
        <v>0.88</v>
      </c>
      <c r="L78" s="8">
        <v>1.1100000000000001</v>
      </c>
      <c r="M78" s="8">
        <v>1.3800000000000001</v>
      </c>
      <c r="N78" s="8">
        <v>1.67</v>
      </c>
      <c r="O78" s="8">
        <v>1.95</v>
      </c>
      <c r="P78" s="8">
        <v>2.16</v>
      </c>
      <c r="Q78" s="8">
        <v>2.36</v>
      </c>
      <c r="R78" s="8">
        <v>2.56</v>
      </c>
      <c r="S78" s="8">
        <v>2.7600000000000002</v>
      </c>
    </row>
    <row r="79" spans="1:19" ht="28.8" x14ac:dyDescent="0.3">
      <c r="A79" s="8">
        <v>8723970</v>
      </c>
      <c r="B79" s="9" t="s">
        <v>171</v>
      </c>
      <c r="C79" s="8">
        <v>41139</v>
      </c>
      <c r="D79" s="8">
        <v>24.710999999999999</v>
      </c>
      <c r="E79" s="8">
        <v>-81.106499999999997</v>
      </c>
      <c r="F79" s="8">
        <v>0.13999999999999999</v>
      </c>
      <c r="G79" s="8">
        <v>0.22</v>
      </c>
      <c r="H79" s="8">
        <v>0.32</v>
      </c>
      <c r="I79" s="8">
        <v>0.44</v>
      </c>
      <c r="J79" s="8">
        <v>0.62</v>
      </c>
      <c r="K79" s="8">
        <v>0.84</v>
      </c>
      <c r="L79" s="8">
        <v>1.0900000000000001</v>
      </c>
      <c r="M79" s="8">
        <v>1.36</v>
      </c>
      <c r="N79" s="8">
        <v>1.67</v>
      </c>
      <c r="O79" s="8">
        <v>1.96</v>
      </c>
      <c r="P79" s="8">
        <v>2.19</v>
      </c>
      <c r="Q79" s="8">
        <v>2.39</v>
      </c>
      <c r="R79" s="8">
        <v>2.59</v>
      </c>
      <c r="S79" s="8">
        <v>2.77</v>
      </c>
    </row>
    <row r="80" spans="1:19" x14ac:dyDescent="0.3">
      <c r="A80" s="8">
        <v>8531680</v>
      </c>
      <c r="B80" s="9" t="s">
        <v>99</v>
      </c>
      <c r="C80" s="8">
        <v>46546</v>
      </c>
      <c r="D80" s="8">
        <v>40.466943999999998</v>
      </c>
      <c r="E80" s="8">
        <v>-74.009444000000002</v>
      </c>
      <c r="F80" s="8">
        <v>0.16999999999999998</v>
      </c>
      <c r="G80" s="8">
        <v>0.27</v>
      </c>
      <c r="H80" s="8">
        <v>0.39</v>
      </c>
      <c r="I80" s="8">
        <v>0.53</v>
      </c>
      <c r="J80" s="8">
        <v>0.70000000000000007</v>
      </c>
      <c r="K80" s="8">
        <v>0.9</v>
      </c>
      <c r="L80" s="8">
        <v>1.1300000000000001</v>
      </c>
      <c r="M80" s="8">
        <v>1.3900000000000001</v>
      </c>
      <c r="N80" s="8">
        <v>1.68</v>
      </c>
      <c r="O80" s="8">
        <v>1.95</v>
      </c>
      <c r="P80" s="8">
        <v>2.16</v>
      </c>
      <c r="Q80" s="8">
        <v>2.37</v>
      </c>
      <c r="R80" s="8">
        <v>2.5499999999999998</v>
      </c>
      <c r="S80" s="8">
        <v>2.75</v>
      </c>
    </row>
    <row r="81" spans="1:19" ht="28.8" x14ac:dyDescent="0.3">
      <c r="A81" s="8">
        <v>1630000</v>
      </c>
      <c r="B81" s="9" t="s">
        <v>172</v>
      </c>
      <c r="C81" s="8">
        <v>37045</v>
      </c>
      <c r="D81" s="8">
        <v>13.443390000000001</v>
      </c>
      <c r="E81" s="8">
        <v>144.656361</v>
      </c>
      <c r="F81" s="8">
        <v>0.11</v>
      </c>
      <c r="G81" s="8">
        <v>0.16</v>
      </c>
      <c r="H81" s="8">
        <v>0.25</v>
      </c>
      <c r="I81" s="8">
        <v>0.36000000000000004</v>
      </c>
      <c r="J81" s="8">
        <v>0.54</v>
      </c>
      <c r="K81" s="8">
        <v>0.79</v>
      </c>
      <c r="L81" s="8">
        <v>1.08</v>
      </c>
      <c r="M81" s="8">
        <v>1.3800000000000001</v>
      </c>
      <c r="N81" s="8">
        <v>1.69</v>
      </c>
      <c r="O81" s="8">
        <v>1.98</v>
      </c>
      <c r="P81" s="8">
        <v>2.23</v>
      </c>
      <c r="Q81" s="8">
        <v>2.46</v>
      </c>
      <c r="R81" s="8">
        <v>2.67</v>
      </c>
      <c r="S81" s="8">
        <v>2.87</v>
      </c>
    </row>
    <row r="82" spans="1:19" x14ac:dyDescent="0.3">
      <c r="A82" s="8">
        <v>8534720</v>
      </c>
      <c r="B82" s="9" t="s">
        <v>100</v>
      </c>
      <c r="C82" s="8">
        <v>46186</v>
      </c>
      <c r="D82" s="8">
        <v>39.356667000000002</v>
      </c>
      <c r="E82" s="8">
        <v>-74.418053</v>
      </c>
      <c r="F82" s="8">
        <v>0.18</v>
      </c>
      <c r="G82" s="8">
        <v>0.28000000000000003</v>
      </c>
      <c r="H82" s="8">
        <v>0.39</v>
      </c>
      <c r="I82" s="8">
        <v>0.53</v>
      </c>
      <c r="J82" s="8">
        <v>0.70000000000000007</v>
      </c>
      <c r="K82" s="8">
        <v>0.9</v>
      </c>
      <c r="L82" s="8">
        <v>1.1300000000000001</v>
      </c>
      <c r="M82" s="8">
        <v>1.4</v>
      </c>
      <c r="N82" s="8">
        <v>1.69</v>
      </c>
      <c r="O82" s="8">
        <v>1.96</v>
      </c>
      <c r="P82" s="8">
        <v>2.1800000000000002</v>
      </c>
      <c r="Q82" s="8">
        <v>2.39</v>
      </c>
      <c r="R82" s="8">
        <v>2.58</v>
      </c>
      <c r="S82" s="8">
        <v>2.77</v>
      </c>
    </row>
    <row r="83" spans="1:19" x14ac:dyDescent="0.3">
      <c r="A83" s="8">
        <v>8635750</v>
      </c>
      <c r="B83" s="9" t="s">
        <v>102</v>
      </c>
      <c r="C83" s="8">
        <v>45824</v>
      </c>
      <c r="D83" s="8">
        <v>37.995277999999999</v>
      </c>
      <c r="E83" s="8">
        <v>-76.464721999999995</v>
      </c>
      <c r="F83" s="8">
        <v>0.18</v>
      </c>
      <c r="G83" s="8">
        <v>0.28000000000000003</v>
      </c>
      <c r="H83" s="8">
        <v>0.4</v>
      </c>
      <c r="I83" s="8">
        <v>0.53</v>
      </c>
      <c r="J83" s="8">
        <v>0.71</v>
      </c>
      <c r="K83" s="8">
        <v>0.91</v>
      </c>
      <c r="L83" s="8">
        <v>1.1400000000000001</v>
      </c>
      <c r="M83" s="8">
        <v>1.41</v>
      </c>
      <c r="N83" s="8">
        <v>1.7</v>
      </c>
      <c r="O83" s="8">
        <v>1.99</v>
      </c>
      <c r="P83" s="8">
        <v>2.2000000000000002</v>
      </c>
      <c r="Q83" s="8">
        <v>2.41</v>
      </c>
      <c r="R83" s="8">
        <v>2.61</v>
      </c>
      <c r="S83" s="8">
        <v>2.81</v>
      </c>
    </row>
    <row r="84" spans="1:19" ht="43.2" x14ac:dyDescent="0.3">
      <c r="A84" s="8">
        <v>8638863</v>
      </c>
      <c r="B84" s="9" t="s">
        <v>174</v>
      </c>
      <c r="C84" s="8">
        <v>45464</v>
      </c>
      <c r="D84" s="8">
        <v>36.966700000000003</v>
      </c>
      <c r="E84" s="8">
        <v>-76.113299999999995</v>
      </c>
      <c r="F84" s="8">
        <v>0.18</v>
      </c>
      <c r="G84" s="8">
        <v>0.28000000000000003</v>
      </c>
      <c r="H84" s="8">
        <v>0.4</v>
      </c>
      <c r="I84" s="8">
        <v>0.53</v>
      </c>
      <c r="J84" s="8">
        <v>0.71</v>
      </c>
      <c r="K84" s="8">
        <v>0.92</v>
      </c>
      <c r="L84" s="8">
        <v>1.1499999999999999</v>
      </c>
      <c r="M84" s="8">
        <v>1.42</v>
      </c>
      <c r="N84" s="8">
        <v>1.72</v>
      </c>
      <c r="O84" s="8">
        <v>2</v>
      </c>
      <c r="P84" s="8">
        <v>2.21</v>
      </c>
      <c r="Q84" s="8">
        <v>2.4300000000000002</v>
      </c>
      <c r="R84" s="8">
        <v>2.63</v>
      </c>
      <c r="S84" s="8">
        <v>2.83</v>
      </c>
    </row>
    <row r="85" spans="1:19" ht="57.6" x14ac:dyDescent="0.3">
      <c r="A85" s="8">
        <v>8638660</v>
      </c>
      <c r="B85" s="9" t="s">
        <v>173</v>
      </c>
      <c r="C85" s="8">
        <v>45464</v>
      </c>
      <c r="D85" s="8">
        <v>36.8217</v>
      </c>
      <c r="E85" s="8">
        <v>-76.293300000000002</v>
      </c>
      <c r="F85" s="8">
        <v>0.18</v>
      </c>
      <c r="G85" s="8">
        <v>0.28000000000000003</v>
      </c>
      <c r="H85" s="8">
        <v>0.4</v>
      </c>
      <c r="I85" s="8">
        <v>0.53</v>
      </c>
      <c r="J85" s="8">
        <v>0.71</v>
      </c>
      <c r="K85" s="8">
        <v>0.92</v>
      </c>
      <c r="L85" s="8">
        <v>1.1499999999999999</v>
      </c>
      <c r="M85" s="8">
        <v>1.42</v>
      </c>
      <c r="N85" s="8">
        <v>1.72</v>
      </c>
      <c r="O85" s="8">
        <v>2</v>
      </c>
      <c r="P85" s="8">
        <v>2.2200000000000002</v>
      </c>
      <c r="Q85" s="8">
        <v>2.4300000000000002</v>
      </c>
      <c r="R85" s="8">
        <v>2.63</v>
      </c>
      <c r="S85" s="8">
        <v>2.83</v>
      </c>
    </row>
    <row r="86" spans="1:19" x14ac:dyDescent="0.3">
      <c r="A86" s="8">
        <v>8638610</v>
      </c>
      <c r="B86" s="9" t="s">
        <v>105</v>
      </c>
      <c r="C86" s="8">
        <v>45464</v>
      </c>
      <c r="D86" s="8">
        <v>36.946700999999997</v>
      </c>
      <c r="E86" s="8">
        <v>-76.330001999999993</v>
      </c>
      <c r="F86" s="8">
        <v>0.18</v>
      </c>
      <c r="G86" s="8">
        <v>0.28000000000000003</v>
      </c>
      <c r="H86" s="8">
        <v>0.4</v>
      </c>
      <c r="I86" s="8">
        <v>0.54</v>
      </c>
      <c r="J86" s="8">
        <v>0.72</v>
      </c>
      <c r="K86" s="8">
        <v>0.93</v>
      </c>
      <c r="L86" s="8">
        <v>1.1599999999999999</v>
      </c>
      <c r="M86" s="8">
        <v>1.44</v>
      </c>
      <c r="N86" s="8">
        <v>1.74</v>
      </c>
      <c r="O86" s="8">
        <v>2.02</v>
      </c>
      <c r="P86" s="8">
        <v>2.2400000000000002</v>
      </c>
      <c r="Q86" s="8">
        <v>2.46</v>
      </c>
      <c r="R86" s="8">
        <v>2.65</v>
      </c>
      <c r="S86" s="8">
        <v>2.86</v>
      </c>
    </row>
    <row r="87" spans="1:19" x14ac:dyDescent="0.3">
      <c r="A87" s="8">
        <v>1619000</v>
      </c>
      <c r="B87" s="9" t="s">
        <v>106</v>
      </c>
      <c r="C87" s="8">
        <v>38170</v>
      </c>
      <c r="D87" s="8">
        <v>16.738299999999999</v>
      </c>
      <c r="E87" s="8">
        <v>-169.53</v>
      </c>
      <c r="F87" s="8">
        <v>0.11</v>
      </c>
      <c r="G87" s="8">
        <v>0.16999999999999998</v>
      </c>
      <c r="H87" s="8">
        <v>0.24</v>
      </c>
      <c r="I87" s="8">
        <v>0.36000000000000004</v>
      </c>
      <c r="J87" s="8">
        <v>0.56000000000000005</v>
      </c>
      <c r="K87" s="8">
        <v>0.82000000000000006</v>
      </c>
      <c r="L87" s="8">
        <v>1.1100000000000001</v>
      </c>
      <c r="M87" s="8">
        <v>1.43</v>
      </c>
      <c r="N87" s="8">
        <v>1.76</v>
      </c>
      <c r="O87" s="8">
        <v>2.0499999999999998</v>
      </c>
      <c r="P87" s="8">
        <v>2.31</v>
      </c>
      <c r="Q87" s="8">
        <v>2.54</v>
      </c>
      <c r="R87" s="8">
        <v>2.75</v>
      </c>
      <c r="S87" s="8">
        <v>2.96</v>
      </c>
    </row>
    <row r="88" spans="1:19" ht="43.2" x14ac:dyDescent="0.3">
      <c r="A88" s="8">
        <v>1820000</v>
      </c>
      <c r="B88" s="9" t="s">
        <v>175</v>
      </c>
      <c r="C88" s="8">
        <v>35628</v>
      </c>
      <c r="D88" s="8">
        <v>8.7317</v>
      </c>
      <c r="E88" s="8">
        <v>167.73611500000001</v>
      </c>
      <c r="F88" s="8">
        <v>0.11</v>
      </c>
      <c r="G88" s="8">
        <v>0.18</v>
      </c>
      <c r="H88" s="8">
        <v>0.26</v>
      </c>
      <c r="I88" s="8">
        <v>0.38</v>
      </c>
      <c r="J88" s="8">
        <v>0.58000000000000007</v>
      </c>
      <c r="K88" s="8">
        <v>0.83000000000000007</v>
      </c>
      <c r="L88" s="8">
        <v>1.1300000000000001</v>
      </c>
      <c r="M88" s="8">
        <v>1.45</v>
      </c>
      <c r="N88" s="8">
        <v>1.78</v>
      </c>
      <c r="O88" s="8">
        <v>2.06</v>
      </c>
      <c r="P88" s="8">
        <v>2.31</v>
      </c>
      <c r="Q88" s="8">
        <v>2.5499999999999998</v>
      </c>
      <c r="R88" s="8">
        <v>2.77</v>
      </c>
      <c r="S88" s="8">
        <v>2.99</v>
      </c>
    </row>
    <row r="89" spans="1:19" x14ac:dyDescent="0.3">
      <c r="A89" s="8">
        <v>1611400</v>
      </c>
      <c r="B89" s="9" t="s">
        <v>109</v>
      </c>
      <c r="C89" s="8">
        <v>39981</v>
      </c>
      <c r="D89" s="8">
        <v>21.9544</v>
      </c>
      <c r="E89" s="8">
        <v>-159.3561</v>
      </c>
      <c r="F89" s="8">
        <v>0.12000000000000001</v>
      </c>
      <c r="G89" s="8">
        <v>0.18</v>
      </c>
      <c r="H89" s="8">
        <v>0.26</v>
      </c>
      <c r="I89" s="8">
        <v>0.39</v>
      </c>
      <c r="J89" s="8">
        <v>0.58000000000000007</v>
      </c>
      <c r="K89" s="8">
        <v>0.84</v>
      </c>
      <c r="L89" s="8">
        <v>1.1400000000000001</v>
      </c>
      <c r="M89" s="8">
        <v>1.46</v>
      </c>
      <c r="N89" s="8">
        <v>1.79</v>
      </c>
      <c r="O89" s="8">
        <v>2.08</v>
      </c>
      <c r="P89" s="8">
        <v>2.33</v>
      </c>
      <c r="Q89" s="8">
        <v>2.57</v>
      </c>
      <c r="R89" s="8">
        <v>2.79</v>
      </c>
      <c r="S89" s="8">
        <v>3.0100000000000002</v>
      </c>
    </row>
    <row r="90" spans="1:19" x14ac:dyDescent="0.3">
      <c r="A90" s="8">
        <v>8779770</v>
      </c>
      <c r="B90" s="9" t="s">
        <v>107</v>
      </c>
      <c r="C90" s="8">
        <v>41483</v>
      </c>
      <c r="D90" s="8">
        <v>26.061167000000001</v>
      </c>
      <c r="E90" s="8">
        <v>-97.215528000000006</v>
      </c>
      <c r="F90" s="8">
        <v>0.2</v>
      </c>
      <c r="G90" s="8">
        <v>0.28999999999999998</v>
      </c>
      <c r="H90" s="8">
        <v>0.39999999999999997</v>
      </c>
      <c r="I90" s="8">
        <v>0.53</v>
      </c>
      <c r="J90" s="8">
        <v>0.71000000000000008</v>
      </c>
      <c r="K90" s="8">
        <v>0.94000000000000006</v>
      </c>
      <c r="L90" s="8">
        <v>1.2</v>
      </c>
      <c r="M90" s="8">
        <v>1.49</v>
      </c>
      <c r="N90" s="8">
        <v>1.79</v>
      </c>
      <c r="O90" s="8">
        <v>2.08</v>
      </c>
      <c r="P90" s="8">
        <v>2.3199999999999998</v>
      </c>
      <c r="Q90" s="8">
        <v>2.5300000000000002</v>
      </c>
      <c r="R90" s="8">
        <v>2.74</v>
      </c>
      <c r="S90" s="8">
        <v>2.94</v>
      </c>
    </row>
    <row r="91" spans="1:19" x14ac:dyDescent="0.3">
      <c r="A91" s="8">
        <v>1612340</v>
      </c>
      <c r="B91" s="9" t="s">
        <v>110</v>
      </c>
      <c r="C91" s="8">
        <v>39622</v>
      </c>
      <c r="D91" s="8">
        <v>21.306694</v>
      </c>
      <c r="E91" s="8">
        <v>-157.86699999999999</v>
      </c>
      <c r="F91" s="8">
        <v>0.12000000000000001</v>
      </c>
      <c r="G91" s="8">
        <v>0.19</v>
      </c>
      <c r="H91" s="8">
        <v>0.27</v>
      </c>
      <c r="I91" s="8">
        <v>0.39</v>
      </c>
      <c r="J91" s="8">
        <v>0.6</v>
      </c>
      <c r="K91" s="8">
        <v>0.86</v>
      </c>
      <c r="L91" s="8">
        <v>1.1599999999999999</v>
      </c>
      <c r="M91" s="8">
        <v>1.48</v>
      </c>
      <c r="N91" s="8">
        <v>1.81</v>
      </c>
      <c r="O91" s="8">
        <v>2.1</v>
      </c>
      <c r="P91" s="8">
        <v>2.35</v>
      </c>
      <c r="Q91" s="8">
        <v>2.59</v>
      </c>
      <c r="R91" s="8">
        <v>2.81</v>
      </c>
      <c r="S91" s="8">
        <v>3.04</v>
      </c>
    </row>
    <row r="92" spans="1:19" x14ac:dyDescent="0.3">
      <c r="A92" s="8">
        <v>1612480</v>
      </c>
      <c r="B92" s="9" t="s">
        <v>111</v>
      </c>
      <c r="C92" s="8">
        <v>39622</v>
      </c>
      <c r="D92" s="8">
        <v>21.433056000000001</v>
      </c>
      <c r="E92" s="8">
        <v>-157.79</v>
      </c>
      <c r="F92" s="8">
        <v>0.12000000000000001</v>
      </c>
      <c r="G92" s="8">
        <v>0.19</v>
      </c>
      <c r="H92" s="8">
        <v>0.27</v>
      </c>
      <c r="I92" s="8">
        <v>0.4</v>
      </c>
      <c r="J92" s="8">
        <v>0.59</v>
      </c>
      <c r="K92" s="8">
        <v>0.86</v>
      </c>
      <c r="L92" s="8">
        <v>1.1599999999999999</v>
      </c>
      <c r="M92" s="8">
        <v>1.48</v>
      </c>
      <c r="N92" s="8">
        <v>1.81</v>
      </c>
      <c r="O92" s="8">
        <v>2.1</v>
      </c>
      <c r="P92" s="8">
        <v>2.35</v>
      </c>
      <c r="Q92" s="8">
        <v>2.59</v>
      </c>
      <c r="R92" s="8">
        <v>2.81</v>
      </c>
      <c r="S92" s="8">
        <v>3.04</v>
      </c>
    </row>
    <row r="93" spans="1:19" ht="43.2" x14ac:dyDescent="0.3">
      <c r="A93" s="8">
        <v>1770000</v>
      </c>
      <c r="B93" s="9" t="s">
        <v>177</v>
      </c>
      <c r="C93" s="8">
        <v>27009</v>
      </c>
      <c r="D93" s="8">
        <v>-14.276667</v>
      </c>
      <c r="E93" s="8">
        <v>-170.68944400000001</v>
      </c>
      <c r="F93" s="8">
        <v>0.13</v>
      </c>
      <c r="G93" s="8">
        <v>0.21</v>
      </c>
      <c r="H93" s="8">
        <v>0.31</v>
      </c>
      <c r="I93" s="8">
        <v>0.44</v>
      </c>
      <c r="J93" s="8">
        <v>0.62</v>
      </c>
      <c r="K93" s="8">
        <v>0.88</v>
      </c>
      <c r="L93" s="8">
        <v>1.17</v>
      </c>
      <c r="M93" s="8">
        <v>1.49</v>
      </c>
      <c r="N93" s="8">
        <v>1.81</v>
      </c>
      <c r="O93" s="8">
        <v>2.1</v>
      </c>
      <c r="P93" s="8">
        <v>2.36</v>
      </c>
      <c r="Q93" s="8">
        <v>2.6</v>
      </c>
      <c r="R93" s="8">
        <v>2.82</v>
      </c>
      <c r="S93" s="8">
        <v>3.04</v>
      </c>
    </row>
    <row r="94" spans="1:19" ht="43.2" x14ac:dyDescent="0.3">
      <c r="A94" s="8">
        <v>1619910</v>
      </c>
      <c r="B94" s="9" t="s">
        <v>176</v>
      </c>
      <c r="C94" s="8">
        <v>42123</v>
      </c>
      <c r="D94" s="8">
        <v>28.2117</v>
      </c>
      <c r="E94" s="8">
        <v>-177.360028</v>
      </c>
      <c r="F94" s="8">
        <v>0.12000000000000001</v>
      </c>
      <c r="G94" s="8">
        <v>0.19</v>
      </c>
      <c r="H94" s="8">
        <v>0.28000000000000003</v>
      </c>
      <c r="I94" s="8">
        <v>0.41000000000000003</v>
      </c>
      <c r="J94" s="8">
        <v>0.6</v>
      </c>
      <c r="K94" s="8">
        <v>0.87</v>
      </c>
      <c r="L94" s="8">
        <v>1.17</v>
      </c>
      <c r="M94" s="8">
        <v>1.49</v>
      </c>
      <c r="N94" s="8">
        <v>1.81</v>
      </c>
      <c r="O94" s="8">
        <v>2.11</v>
      </c>
      <c r="P94" s="8">
        <v>2.36</v>
      </c>
      <c r="Q94" s="8">
        <v>2.6</v>
      </c>
      <c r="R94" s="8">
        <v>2.83</v>
      </c>
      <c r="S94" s="8">
        <v>3.05</v>
      </c>
    </row>
    <row r="95" spans="1:19" ht="43.2" x14ac:dyDescent="0.3">
      <c r="A95" s="8">
        <v>1890000</v>
      </c>
      <c r="B95" s="9" t="s">
        <v>178</v>
      </c>
      <c r="C95" s="8">
        <v>39227</v>
      </c>
      <c r="D95" s="8">
        <v>19.290555999999999</v>
      </c>
      <c r="E95" s="8">
        <v>166.61750000000001</v>
      </c>
      <c r="F95" s="8">
        <v>0.12000000000000001</v>
      </c>
      <c r="G95" s="8">
        <v>0.19</v>
      </c>
      <c r="H95" s="8">
        <v>0.27</v>
      </c>
      <c r="I95" s="8">
        <v>0.39</v>
      </c>
      <c r="J95" s="8">
        <v>0.59</v>
      </c>
      <c r="K95" s="8">
        <v>0.85</v>
      </c>
      <c r="L95" s="8">
        <v>1.1499999999999999</v>
      </c>
      <c r="M95" s="8">
        <v>1.47</v>
      </c>
      <c r="N95" s="8">
        <v>1.81</v>
      </c>
      <c r="O95" s="8">
        <v>2.1</v>
      </c>
      <c r="P95" s="8">
        <v>2.36</v>
      </c>
      <c r="Q95" s="8">
        <v>2.61</v>
      </c>
      <c r="R95" s="8">
        <v>2.82</v>
      </c>
      <c r="S95" s="8">
        <v>3.04</v>
      </c>
    </row>
    <row r="96" spans="1:19" ht="43.2" x14ac:dyDescent="0.3">
      <c r="A96" s="8">
        <v>1615680</v>
      </c>
      <c r="B96" s="9" t="s">
        <v>179</v>
      </c>
      <c r="C96" s="8">
        <v>39624</v>
      </c>
      <c r="D96" s="8">
        <v>20.895</v>
      </c>
      <c r="E96" s="8">
        <v>-156.47669400000001</v>
      </c>
      <c r="F96" s="8">
        <v>0.13</v>
      </c>
      <c r="G96" s="8">
        <v>0.19999999999999998</v>
      </c>
      <c r="H96" s="8">
        <v>0.29000000000000004</v>
      </c>
      <c r="I96" s="8">
        <v>0.42000000000000004</v>
      </c>
      <c r="J96" s="8">
        <v>0.63</v>
      </c>
      <c r="K96" s="8">
        <v>0.89</v>
      </c>
      <c r="L96" s="8">
        <v>1.2</v>
      </c>
      <c r="M96" s="8">
        <v>1.52</v>
      </c>
      <c r="N96" s="8">
        <v>1.86</v>
      </c>
      <c r="O96" s="8">
        <v>2.15</v>
      </c>
      <c r="P96" s="8">
        <v>2.41</v>
      </c>
      <c r="Q96" s="8">
        <v>2.66</v>
      </c>
      <c r="R96" s="8">
        <v>2.89</v>
      </c>
      <c r="S96" s="8">
        <v>3.11</v>
      </c>
    </row>
    <row r="97" spans="1:19" ht="43.2" x14ac:dyDescent="0.3">
      <c r="A97" s="8">
        <v>1617760</v>
      </c>
      <c r="B97" s="9" t="s">
        <v>181</v>
      </c>
      <c r="C97" s="8">
        <v>39265</v>
      </c>
      <c r="D97" s="8">
        <v>19.73028</v>
      </c>
      <c r="E97" s="8">
        <v>-155.06</v>
      </c>
      <c r="F97" s="8">
        <v>0.13999999999999999</v>
      </c>
      <c r="G97" s="8">
        <v>0.21</v>
      </c>
      <c r="H97" s="8">
        <v>0.31</v>
      </c>
      <c r="I97" s="8">
        <v>0.45</v>
      </c>
      <c r="J97" s="8">
        <v>0.66</v>
      </c>
      <c r="K97" s="8">
        <v>0.93</v>
      </c>
      <c r="L97" s="8">
        <v>1.24</v>
      </c>
      <c r="M97" s="8">
        <v>1.57</v>
      </c>
      <c r="N97" s="8">
        <v>1.91</v>
      </c>
      <c r="O97" s="8">
        <v>2.2000000000000002</v>
      </c>
      <c r="P97" s="8">
        <v>2.4700000000000002</v>
      </c>
      <c r="Q97" s="8">
        <v>2.72</v>
      </c>
      <c r="R97" s="8">
        <v>2.96</v>
      </c>
      <c r="S97" s="8">
        <v>3.19</v>
      </c>
    </row>
    <row r="98" spans="1:19" ht="28.8" x14ac:dyDescent="0.3">
      <c r="A98" s="8">
        <v>8770570</v>
      </c>
      <c r="B98" s="9" t="s">
        <v>180</v>
      </c>
      <c r="C98" s="8">
        <v>42926</v>
      </c>
      <c r="D98" s="8">
        <v>29.728400000000001</v>
      </c>
      <c r="E98" s="8">
        <v>-93.870099999999994</v>
      </c>
      <c r="F98" s="8">
        <v>0.23</v>
      </c>
      <c r="G98" s="8">
        <v>0.33999999999999997</v>
      </c>
      <c r="H98" s="8">
        <v>0.45999999999999996</v>
      </c>
      <c r="I98" s="8">
        <v>0.62</v>
      </c>
      <c r="J98" s="8">
        <v>0.81</v>
      </c>
      <c r="K98" s="8">
        <v>1.06</v>
      </c>
      <c r="L98" s="8">
        <v>1.33</v>
      </c>
      <c r="M98" s="8">
        <v>1.6300000000000001</v>
      </c>
      <c r="N98" s="8">
        <v>1.95</v>
      </c>
      <c r="O98" s="8">
        <v>2.25</v>
      </c>
      <c r="P98" s="8">
        <v>2.5</v>
      </c>
      <c r="Q98" s="8">
        <v>2.73</v>
      </c>
      <c r="R98" s="8">
        <v>2.95</v>
      </c>
      <c r="S98" s="8">
        <v>3.17</v>
      </c>
    </row>
    <row r="99" spans="1:19" x14ac:dyDescent="0.3">
      <c r="A99" s="8">
        <v>8774770</v>
      </c>
      <c r="B99" s="9" t="s">
        <v>118</v>
      </c>
      <c r="C99" s="8">
        <v>42203</v>
      </c>
      <c r="D99" s="8">
        <v>28.021699999999999</v>
      </c>
      <c r="E99" s="8">
        <v>-97.046700000000001</v>
      </c>
      <c r="F99" s="8">
        <v>0.23</v>
      </c>
      <c r="G99" s="8">
        <v>0.33999999999999997</v>
      </c>
      <c r="H99" s="8">
        <v>0.47</v>
      </c>
      <c r="I99" s="8">
        <v>0.62</v>
      </c>
      <c r="J99" s="8">
        <v>0.82000000000000006</v>
      </c>
      <c r="K99" s="8">
        <v>1.07</v>
      </c>
      <c r="L99" s="8">
        <v>1.34</v>
      </c>
      <c r="M99" s="8">
        <v>1.6500000000000001</v>
      </c>
      <c r="N99" s="8">
        <v>1.97</v>
      </c>
      <c r="O99" s="8">
        <v>2.2800000000000002</v>
      </c>
      <c r="P99" s="8">
        <v>2.5300000000000002</v>
      </c>
      <c r="Q99" s="8">
        <v>2.7600000000000002</v>
      </c>
      <c r="R99" s="8">
        <v>3</v>
      </c>
      <c r="S99" s="8">
        <v>3.21</v>
      </c>
    </row>
    <row r="100" spans="1:19" ht="28.8" x14ac:dyDescent="0.3">
      <c r="A100" s="8">
        <v>8771450</v>
      </c>
      <c r="B100" s="9" t="s">
        <v>182</v>
      </c>
      <c r="C100" s="8">
        <v>42565</v>
      </c>
      <c r="D100" s="8">
        <v>29.31</v>
      </c>
      <c r="E100" s="8">
        <v>-94.793306000000001</v>
      </c>
      <c r="F100" s="8">
        <v>0.24000000000000002</v>
      </c>
      <c r="G100" s="8">
        <v>0.36</v>
      </c>
      <c r="H100" s="8">
        <v>0.49</v>
      </c>
      <c r="I100" s="8">
        <v>0.65</v>
      </c>
      <c r="J100" s="8">
        <v>0.86</v>
      </c>
      <c r="K100" s="8">
        <v>1.1100000000000001</v>
      </c>
      <c r="L100" s="8">
        <v>1.3900000000000001</v>
      </c>
      <c r="M100" s="8">
        <v>1.7</v>
      </c>
      <c r="N100" s="8">
        <v>2.0299999999999998</v>
      </c>
      <c r="O100" s="8">
        <v>2.34</v>
      </c>
      <c r="P100" s="8">
        <v>2.6</v>
      </c>
      <c r="Q100" s="8">
        <v>2.85</v>
      </c>
      <c r="R100" s="8">
        <v>3.08</v>
      </c>
      <c r="S100" s="8">
        <v>3.3</v>
      </c>
    </row>
    <row r="101" spans="1:19" ht="28.8" x14ac:dyDescent="0.3">
      <c r="A101" s="8">
        <v>8771510</v>
      </c>
      <c r="B101" s="9" t="s">
        <v>183</v>
      </c>
      <c r="C101" s="8">
        <v>42565</v>
      </c>
      <c r="D101" s="8">
        <v>29.285299999999999</v>
      </c>
      <c r="E101" s="8">
        <v>-94.789400000000001</v>
      </c>
      <c r="F101" s="8">
        <v>0.24000000000000002</v>
      </c>
      <c r="G101" s="8">
        <v>0.36</v>
      </c>
      <c r="H101" s="8">
        <v>0.5</v>
      </c>
      <c r="I101" s="8">
        <v>0.66</v>
      </c>
      <c r="J101" s="8">
        <v>0.86</v>
      </c>
      <c r="K101" s="8">
        <v>1.1200000000000001</v>
      </c>
      <c r="L101" s="8">
        <v>1.4000000000000001</v>
      </c>
      <c r="M101" s="8">
        <v>1.71</v>
      </c>
      <c r="N101" s="8">
        <v>2.04</v>
      </c>
      <c r="O101" s="8">
        <v>2.35</v>
      </c>
      <c r="P101" s="8">
        <v>2.61</v>
      </c>
      <c r="Q101" s="8">
        <v>2.85</v>
      </c>
      <c r="R101" s="8">
        <v>3.09</v>
      </c>
      <c r="S101" s="8">
        <v>3.31</v>
      </c>
    </row>
    <row r="102" spans="1:19" x14ac:dyDescent="0.3">
      <c r="A102" s="8">
        <v>8772440</v>
      </c>
      <c r="B102" s="9" t="s">
        <v>121</v>
      </c>
      <c r="C102" s="8">
        <v>42565</v>
      </c>
      <c r="D102" s="8">
        <v>28.9483</v>
      </c>
      <c r="E102" s="8">
        <v>-95.308300000000003</v>
      </c>
      <c r="F102" s="8">
        <v>0.26</v>
      </c>
      <c r="G102" s="8">
        <v>0.38999999999999996</v>
      </c>
      <c r="H102" s="8">
        <v>0.54</v>
      </c>
      <c r="I102" s="8">
        <v>0.71000000000000008</v>
      </c>
      <c r="J102" s="8">
        <v>0.93</v>
      </c>
      <c r="K102" s="8">
        <v>1.2</v>
      </c>
      <c r="L102" s="8">
        <v>1.49</v>
      </c>
      <c r="M102" s="8">
        <v>1.81</v>
      </c>
      <c r="N102" s="8">
        <v>2.15</v>
      </c>
      <c r="O102" s="8">
        <v>2.48</v>
      </c>
      <c r="P102" s="8">
        <v>2.75</v>
      </c>
      <c r="Q102" s="8">
        <v>3.0100000000000002</v>
      </c>
      <c r="R102" s="8">
        <v>3.2600000000000002</v>
      </c>
      <c r="S102" s="8">
        <v>3.49</v>
      </c>
    </row>
    <row r="103" spans="1:19" x14ac:dyDescent="0.3">
      <c r="A103" s="8">
        <v>8761724</v>
      </c>
      <c r="B103" s="9" t="s">
        <v>122</v>
      </c>
      <c r="C103" s="8">
        <v>42570</v>
      </c>
      <c r="D103" s="8">
        <v>29.263000000000002</v>
      </c>
      <c r="E103" s="8">
        <v>-89.956999999999994</v>
      </c>
      <c r="F103" s="8">
        <v>0.27</v>
      </c>
      <c r="G103" s="8">
        <v>0.41</v>
      </c>
      <c r="H103" s="8">
        <v>0.57000000000000006</v>
      </c>
      <c r="I103" s="8">
        <v>0.76</v>
      </c>
      <c r="J103" s="8">
        <v>0.99</v>
      </c>
      <c r="K103" s="8">
        <v>1.26</v>
      </c>
      <c r="L103" s="8">
        <v>1.56</v>
      </c>
      <c r="M103" s="8">
        <v>1.8900000000000001</v>
      </c>
      <c r="N103" s="8">
        <v>2.2400000000000002</v>
      </c>
      <c r="O103" s="8">
        <v>2.57</v>
      </c>
      <c r="P103" s="8">
        <v>2.86</v>
      </c>
      <c r="Q103" s="8">
        <v>3.12</v>
      </c>
      <c r="R103" s="8">
        <v>3.38</v>
      </c>
      <c r="S103" s="8">
        <v>3.61</v>
      </c>
    </row>
  </sheetData>
  <mergeCells count="6">
    <mergeCell ref="F1:S1"/>
    <mergeCell ref="A1:A2"/>
    <mergeCell ref="B1:B2"/>
    <mergeCell ref="C1:C2"/>
    <mergeCell ref="D1:D2"/>
    <mergeCell ref="E1:E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CB881-25E4-4898-872B-50AA973058DD}">
  <dimension ref="A1:S103"/>
  <sheetViews>
    <sheetView zoomScaleNormal="100" workbookViewId="0">
      <selection activeCell="X101" sqref="X101"/>
    </sheetView>
  </sheetViews>
  <sheetFormatPr defaultRowHeight="14.4" x14ac:dyDescent="0.3"/>
  <cols>
    <col min="2" max="2" width="12" customWidth="1"/>
    <col min="3" max="3" width="9.33203125" customWidth="1"/>
    <col min="6" max="6" width="6.88671875" customWidth="1"/>
    <col min="7" max="7" width="6.5546875" customWidth="1"/>
    <col min="8" max="8" width="6.33203125" customWidth="1"/>
    <col min="9" max="9" width="6.44140625" customWidth="1"/>
    <col min="10" max="10" width="7" customWidth="1"/>
    <col min="11" max="11" width="6.88671875" customWidth="1"/>
    <col min="12" max="12" width="7" customWidth="1"/>
    <col min="13" max="13" width="7.109375" customWidth="1"/>
    <col min="14" max="14" width="7.21875" customWidth="1"/>
    <col min="15" max="15" width="7.44140625" customWidth="1"/>
    <col min="16" max="16" width="7" customWidth="1"/>
    <col min="17" max="17" width="6.33203125" customWidth="1"/>
    <col min="18" max="18" width="6.6640625" customWidth="1"/>
    <col min="19" max="19" width="7" customWidth="1"/>
  </cols>
  <sheetData>
    <row r="1" spans="1:19" x14ac:dyDescent="0.3">
      <c r="A1" s="30" t="s">
        <v>3</v>
      </c>
      <c r="B1" s="30" t="s">
        <v>152</v>
      </c>
      <c r="C1" s="30" t="s">
        <v>153</v>
      </c>
      <c r="D1" s="30" t="s">
        <v>4</v>
      </c>
      <c r="E1" s="30" t="s">
        <v>5</v>
      </c>
      <c r="F1" s="30" t="s">
        <v>186</v>
      </c>
      <c r="G1" s="30"/>
      <c r="H1" s="30"/>
      <c r="I1" s="30"/>
      <c r="J1" s="30"/>
      <c r="K1" s="30"/>
      <c r="L1" s="30"/>
      <c r="M1" s="30"/>
      <c r="N1" s="30"/>
      <c r="O1" s="30"/>
      <c r="P1" s="30"/>
      <c r="Q1" s="30"/>
      <c r="R1" s="30"/>
      <c r="S1" s="30"/>
    </row>
    <row r="2" spans="1:19" x14ac:dyDescent="0.3">
      <c r="A2" s="30"/>
      <c r="B2" s="30"/>
      <c r="C2" s="30"/>
      <c r="D2" s="30"/>
      <c r="E2" s="30"/>
      <c r="F2" s="3">
        <v>2020</v>
      </c>
      <c r="G2" s="3">
        <f>F2+10</f>
        <v>2030</v>
      </c>
      <c r="H2" s="3">
        <f t="shared" ref="H2:S2" si="0">G2+10</f>
        <v>2040</v>
      </c>
      <c r="I2" s="3">
        <f t="shared" si="0"/>
        <v>2050</v>
      </c>
      <c r="J2" s="3">
        <f t="shared" si="0"/>
        <v>2060</v>
      </c>
      <c r="K2" s="3">
        <f t="shared" si="0"/>
        <v>2070</v>
      </c>
      <c r="L2" s="3">
        <f t="shared" si="0"/>
        <v>2080</v>
      </c>
      <c r="M2" s="3">
        <f t="shared" si="0"/>
        <v>2090</v>
      </c>
      <c r="N2" s="3">
        <f t="shared" si="0"/>
        <v>2100</v>
      </c>
      <c r="O2" s="3">
        <f t="shared" si="0"/>
        <v>2110</v>
      </c>
      <c r="P2" s="3">
        <f t="shared" si="0"/>
        <v>2120</v>
      </c>
      <c r="Q2" s="3">
        <f t="shared" si="0"/>
        <v>2130</v>
      </c>
      <c r="R2" s="3">
        <f t="shared" si="0"/>
        <v>2140</v>
      </c>
      <c r="S2" s="3">
        <f t="shared" si="0"/>
        <v>2150</v>
      </c>
    </row>
    <row r="3" spans="1:19" ht="28.8" x14ac:dyDescent="0.3">
      <c r="A3" s="8">
        <v>9452400</v>
      </c>
      <c r="B3" s="9" t="s">
        <v>154</v>
      </c>
      <c r="C3" s="8">
        <v>53325</v>
      </c>
      <c r="D3" s="8">
        <v>59.450800000000001</v>
      </c>
      <c r="E3" s="8">
        <v>-135.328</v>
      </c>
      <c r="F3" s="8">
        <v>4.1399999999999997</v>
      </c>
      <c r="G3" s="8">
        <v>3.9899999999999998</v>
      </c>
      <c r="H3" s="8">
        <v>3.8499999999999996</v>
      </c>
      <c r="I3" s="8">
        <v>3.7499999999999996</v>
      </c>
      <c r="J3" s="8">
        <v>3.6799999999999997</v>
      </c>
      <c r="K3" s="8">
        <v>3.63</v>
      </c>
      <c r="L3" s="8">
        <v>3.6199999999999997</v>
      </c>
      <c r="M3" s="8">
        <v>3.6399999999999997</v>
      </c>
      <c r="N3" s="8">
        <v>3.6999999999999997</v>
      </c>
      <c r="O3" s="8">
        <v>3.7199999999999998</v>
      </c>
      <c r="P3" s="8">
        <v>3.7099999999999995</v>
      </c>
      <c r="Q3" s="8">
        <v>3.6799999999999997</v>
      </c>
      <c r="R3" s="8">
        <v>3.6199999999999997</v>
      </c>
      <c r="S3" s="8">
        <v>3.5799999999999996</v>
      </c>
    </row>
    <row r="4" spans="1:19" x14ac:dyDescent="0.3">
      <c r="A4" s="8">
        <v>9455760</v>
      </c>
      <c r="B4" s="9" t="s">
        <v>15</v>
      </c>
      <c r="C4" s="8">
        <v>54029</v>
      </c>
      <c r="D4" s="8">
        <v>60.683332999999998</v>
      </c>
      <c r="E4" s="8">
        <v>-151.398056</v>
      </c>
      <c r="F4" s="8">
        <v>4.4399999999999995</v>
      </c>
      <c r="G4" s="8">
        <v>4.33</v>
      </c>
      <c r="H4" s="8">
        <v>4.2299999999999995</v>
      </c>
      <c r="I4" s="8">
        <v>4.17</v>
      </c>
      <c r="J4" s="8">
        <v>4.13</v>
      </c>
      <c r="K4" s="8">
        <v>4.1099999999999994</v>
      </c>
      <c r="L4" s="8">
        <v>4.13</v>
      </c>
      <c r="M4" s="8">
        <v>4.16</v>
      </c>
      <c r="N4" s="8">
        <v>4.1899999999999995</v>
      </c>
      <c r="O4" s="8">
        <v>4.22</v>
      </c>
      <c r="P4" s="8">
        <v>4.22</v>
      </c>
      <c r="Q4" s="8">
        <v>4.22</v>
      </c>
      <c r="R4" s="8">
        <v>4.2</v>
      </c>
      <c r="S4" s="8">
        <v>4.1399999999999997</v>
      </c>
    </row>
    <row r="5" spans="1:19" x14ac:dyDescent="0.3">
      <c r="A5" s="8">
        <v>9452210</v>
      </c>
      <c r="B5" s="9" t="s">
        <v>17</v>
      </c>
      <c r="C5" s="8">
        <v>52966</v>
      </c>
      <c r="D5" s="8">
        <v>58.2988</v>
      </c>
      <c r="E5" s="8">
        <v>-134.41059999999999</v>
      </c>
      <c r="F5" s="8">
        <v>4.1100000000000003</v>
      </c>
      <c r="G5" s="8">
        <v>4</v>
      </c>
      <c r="H5" s="8">
        <v>3.91</v>
      </c>
      <c r="I5" s="8">
        <v>3.85</v>
      </c>
      <c r="J5" s="8">
        <v>3.83</v>
      </c>
      <c r="K5" s="8">
        <v>3.8400000000000003</v>
      </c>
      <c r="L5" s="8">
        <v>3.8600000000000003</v>
      </c>
      <c r="M5" s="8">
        <v>3.9400000000000004</v>
      </c>
      <c r="N5" s="8">
        <v>4.05</v>
      </c>
      <c r="O5" s="8">
        <v>4.12</v>
      </c>
      <c r="P5" s="8">
        <v>4.16</v>
      </c>
      <c r="Q5" s="8">
        <v>4.1800000000000006</v>
      </c>
      <c r="R5" s="8">
        <v>4.1800000000000006</v>
      </c>
      <c r="S5" s="8">
        <v>4.1800000000000006</v>
      </c>
    </row>
    <row r="6" spans="1:19" x14ac:dyDescent="0.3">
      <c r="A6" s="8">
        <v>9455500</v>
      </c>
      <c r="B6" s="9" t="s">
        <v>18</v>
      </c>
      <c r="C6" s="8">
        <v>53308</v>
      </c>
      <c r="D6" s="8">
        <v>59.440497999999998</v>
      </c>
      <c r="E6" s="8">
        <v>-151.71989400000001</v>
      </c>
      <c r="F6" s="8">
        <v>4.55</v>
      </c>
      <c r="G6" s="8">
        <v>4.4799999999999995</v>
      </c>
      <c r="H6" s="8">
        <v>4.42</v>
      </c>
      <c r="I6" s="8">
        <v>4.3999999999999995</v>
      </c>
      <c r="J6" s="8">
        <v>4.4099999999999993</v>
      </c>
      <c r="K6" s="8">
        <v>4.4499999999999993</v>
      </c>
      <c r="L6" s="8">
        <v>4.5199999999999996</v>
      </c>
      <c r="M6" s="8">
        <v>4.62</v>
      </c>
      <c r="N6" s="8">
        <v>4.7399999999999993</v>
      </c>
      <c r="O6" s="8">
        <v>4.83</v>
      </c>
      <c r="P6" s="8">
        <v>4.88</v>
      </c>
      <c r="Q6" s="8">
        <v>4.93</v>
      </c>
      <c r="R6" s="8">
        <v>4.96</v>
      </c>
      <c r="S6" s="8">
        <v>4.9899999999999993</v>
      </c>
    </row>
    <row r="7" spans="1:19" x14ac:dyDescent="0.3">
      <c r="A7" s="8">
        <v>9455920</v>
      </c>
      <c r="B7" s="9" t="s">
        <v>19</v>
      </c>
      <c r="C7" s="8">
        <v>54030</v>
      </c>
      <c r="D7" s="8">
        <v>61.237499999999997</v>
      </c>
      <c r="E7" s="8">
        <v>-149.8904</v>
      </c>
      <c r="F7" s="8">
        <v>5.54</v>
      </c>
      <c r="G7" s="8">
        <v>5.51</v>
      </c>
      <c r="H7" s="8">
        <v>5.49</v>
      </c>
      <c r="I7" s="8">
        <v>5.5</v>
      </c>
      <c r="J7" s="8">
        <v>5.53</v>
      </c>
      <c r="K7" s="8">
        <v>5.58</v>
      </c>
      <c r="L7" s="8">
        <v>5.64</v>
      </c>
      <c r="M7" s="8">
        <v>5.72</v>
      </c>
      <c r="N7" s="8">
        <v>5.8</v>
      </c>
      <c r="O7" s="8">
        <v>5.89</v>
      </c>
      <c r="P7" s="8">
        <v>5.95</v>
      </c>
      <c r="Q7" s="8">
        <v>5.98</v>
      </c>
      <c r="R7" s="8">
        <v>6</v>
      </c>
      <c r="S7" s="8">
        <v>6.0200000000000005</v>
      </c>
    </row>
    <row r="8" spans="1:19" ht="28.8" x14ac:dyDescent="0.3">
      <c r="A8" s="8">
        <v>9453220</v>
      </c>
      <c r="B8" s="9" t="s">
        <v>155</v>
      </c>
      <c r="C8" s="8">
        <v>53680</v>
      </c>
      <c r="D8" s="8">
        <v>59.548333</v>
      </c>
      <c r="E8" s="8">
        <v>-139.733056</v>
      </c>
      <c r="F8" s="8">
        <v>2.77</v>
      </c>
      <c r="G8" s="8">
        <v>2.7199999999999998</v>
      </c>
      <c r="H8" s="8">
        <v>2.67</v>
      </c>
      <c r="I8" s="8">
        <v>2.6599999999999997</v>
      </c>
      <c r="J8" s="8">
        <v>2.69</v>
      </c>
      <c r="K8" s="8">
        <v>2.75</v>
      </c>
      <c r="L8" s="8">
        <v>2.83</v>
      </c>
      <c r="M8" s="8">
        <v>2.9499999999999997</v>
      </c>
      <c r="N8" s="8">
        <v>3.0999999999999996</v>
      </c>
      <c r="O8" s="8">
        <v>3.2199999999999998</v>
      </c>
      <c r="P8" s="8">
        <v>3.31</v>
      </c>
      <c r="Q8" s="8">
        <v>3.3499999999999996</v>
      </c>
      <c r="R8" s="8">
        <v>3.41</v>
      </c>
      <c r="S8" s="8">
        <v>3.46</v>
      </c>
    </row>
    <row r="9" spans="1:19" x14ac:dyDescent="0.3">
      <c r="A9" s="8">
        <v>9457292</v>
      </c>
      <c r="B9" s="9" t="s">
        <v>22</v>
      </c>
      <c r="C9" s="8">
        <v>52947</v>
      </c>
      <c r="D9" s="8">
        <v>57.730277999999998</v>
      </c>
      <c r="E9" s="8">
        <v>-152.51388900000001</v>
      </c>
      <c r="F9" s="8">
        <v>2.56</v>
      </c>
      <c r="G9" s="8">
        <v>2.5100000000000002</v>
      </c>
      <c r="H9" s="8">
        <v>2.4700000000000002</v>
      </c>
      <c r="I9" s="8">
        <v>2.48</v>
      </c>
      <c r="J9" s="8">
        <v>2.52</v>
      </c>
      <c r="K9" s="8">
        <v>2.6</v>
      </c>
      <c r="L9" s="8">
        <v>2.7</v>
      </c>
      <c r="M9" s="8">
        <v>2.8200000000000003</v>
      </c>
      <c r="N9" s="8">
        <v>3</v>
      </c>
      <c r="O9" s="8">
        <v>3.12</v>
      </c>
      <c r="P9" s="8">
        <v>3.23</v>
      </c>
      <c r="Q9" s="8">
        <v>3.29</v>
      </c>
      <c r="R9" s="8">
        <v>3.3600000000000003</v>
      </c>
      <c r="S9" s="8">
        <v>3.41</v>
      </c>
    </row>
    <row r="10" spans="1:19" x14ac:dyDescent="0.3">
      <c r="A10" s="8">
        <v>9454240</v>
      </c>
      <c r="B10" s="9" t="s">
        <v>24</v>
      </c>
      <c r="C10" s="8">
        <v>54034</v>
      </c>
      <c r="D10" s="8">
        <v>61.124194000000003</v>
      </c>
      <c r="E10" s="8">
        <v>-146.3631</v>
      </c>
      <c r="F10" s="8">
        <v>3.18</v>
      </c>
      <c r="G10" s="8">
        <v>3.1500000000000004</v>
      </c>
      <c r="H10" s="8">
        <v>3.14</v>
      </c>
      <c r="I10" s="8">
        <v>3.1700000000000004</v>
      </c>
      <c r="J10" s="8">
        <v>3.22</v>
      </c>
      <c r="K10" s="8">
        <v>3.29</v>
      </c>
      <c r="L10" s="8">
        <v>3.4000000000000004</v>
      </c>
      <c r="M10" s="8">
        <v>3.5100000000000002</v>
      </c>
      <c r="N10" s="8">
        <v>3.6700000000000004</v>
      </c>
      <c r="O10" s="8">
        <v>3.79</v>
      </c>
      <c r="P10" s="8">
        <v>3.87</v>
      </c>
      <c r="Q10" s="8">
        <v>3.96</v>
      </c>
      <c r="R10" s="8">
        <v>4.03</v>
      </c>
      <c r="S10" s="8">
        <v>4.1100000000000003</v>
      </c>
    </row>
    <row r="11" spans="1:19" x14ac:dyDescent="0.3">
      <c r="A11" s="8">
        <v>9455090</v>
      </c>
      <c r="B11" s="9" t="s">
        <v>25</v>
      </c>
      <c r="C11" s="8">
        <v>53671</v>
      </c>
      <c r="D11" s="8">
        <v>60.12</v>
      </c>
      <c r="E11" s="8">
        <v>-149.42666700000001</v>
      </c>
      <c r="F11" s="8">
        <v>3.04</v>
      </c>
      <c r="G11" s="8">
        <v>3.0300000000000002</v>
      </c>
      <c r="H11" s="8">
        <v>3.04</v>
      </c>
      <c r="I11" s="8">
        <v>3.08</v>
      </c>
      <c r="J11" s="8">
        <v>3.15</v>
      </c>
      <c r="K11" s="8">
        <v>3.24</v>
      </c>
      <c r="L11" s="8">
        <v>3.38</v>
      </c>
      <c r="M11" s="8">
        <v>3.52</v>
      </c>
      <c r="N11" s="8">
        <v>3.69</v>
      </c>
      <c r="O11" s="8">
        <v>3.84</v>
      </c>
      <c r="P11" s="8">
        <v>3.94</v>
      </c>
      <c r="Q11" s="8">
        <v>4.05</v>
      </c>
      <c r="R11" s="8">
        <v>4.1500000000000004</v>
      </c>
      <c r="S11" s="8">
        <v>4.2300000000000004</v>
      </c>
    </row>
    <row r="12" spans="1:19" x14ac:dyDescent="0.3">
      <c r="A12" s="8">
        <v>9451600</v>
      </c>
      <c r="B12" s="9" t="s">
        <v>26</v>
      </c>
      <c r="C12" s="8">
        <v>52605</v>
      </c>
      <c r="D12" s="8">
        <v>57.051693999999998</v>
      </c>
      <c r="E12" s="8">
        <v>-135.34200000000001</v>
      </c>
      <c r="F12" s="8">
        <v>2.8299999999999996</v>
      </c>
      <c r="G12" s="8">
        <v>2.8299999999999996</v>
      </c>
      <c r="H12" s="8">
        <v>2.8499999999999996</v>
      </c>
      <c r="I12" s="8">
        <v>2.9</v>
      </c>
      <c r="J12" s="8">
        <v>3</v>
      </c>
      <c r="K12" s="8">
        <v>3.13</v>
      </c>
      <c r="L12" s="8">
        <v>3.26</v>
      </c>
      <c r="M12" s="8">
        <v>3.4499999999999997</v>
      </c>
      <c r="N12" s="8">
        <v>3.6799999999999997</v>
      </c>
      <c r="O12" s="8">
        <v>3.87</v>
      </c>
      <c r="P12" s="8">
        <v>4.0199999999999996</v>
      </c>
      <c r="Q12" s="8">
        <v>4.1500000000000004</v>
      </c>
      <c r="R12" s="8">
        <v>4.26</v>
      </c>
      <c r="S12" s="8">
        <v>4.38</v>
      </c>
    </row>
    <row r="13" spans="1:19" x14ac:dyDescent="0.3">
      <c r="A13" s="8">
        <v>9443090</v>
      </c>
      <c r="B13" s="9" t="s">
        <v>29</v>
      </c>
      <c r="C13" s="8">
        <v>49375</v>
      </c>
      <c r="D13" s="8">
        <v>48.370277999999999</v>
      </c>
      <c r="E13" s="8">
        <v>-124.601944</v>
      </c>
      <c r="F13" s="8">
        <v>2.36</v>
      </c>
      <c r="G13" s="8">
        <v>2.37</v>
      </c>
      <c r="H13" s="8">
        <v>2.4</v>
      </c>
      <c r="I13" s="8">
        <v>2.46</v>
      </c>
      <c r="J13" s="8">
        <v>2.5700000000000003</v>
      </c>
      <c r="K13" s="8">
        <v>2.72</v>
      </c>
      <c r="L13" s="8">
        <v>2.89</v>
      </c>
      <c r="M13" s="8">
        <v>3.08</v>
      </c>
      <c r="N13" s="8">
        <v>3.3200000000000003</v>
      </c>
      <c r="O13" s="8">
        <v>3.52</v>
      </c>
      <c r="P13" s="8">
        <v>3.7</v>
      </c>
      <c r="Q13" s="8">
        <v>3.84</v>
      </c>
      <c r="R13" s="8">
        <v>3.97</v>
      </c>
      <c r="S13" s="8">
        <v>4.09</v>
      </c>
    </row>
    <row r="14" spans="1:19" x14ac:dyDescent="0.3">
      <c r="A14" s="8">
        <v>9462620</v>
      </c>
      <c r="B14" s="9" t="s">
        <v>27</v>
      </c>
      <c r="C14" s="8">
        <v>51493</v>
      </c>
      <c r="D14" s="8">
        <v>53.879193999999998</v>
      </c>
      <c r="E14" s="8">
        <v>-166.54030599999999</v>
      </c>
      <c r="F14" s="8">
        <v>1.35</v>
      </c>
      <c r="G14" s="8">
        <v>1.34</v>
      </c>
      <c r="H14" s="8">
        <v>1.36</v>
      </c>
      <c r="I14" s="8">
        <v>1.4100000000000001</v>
      </c>
      <c r="J14" s="8">
        <v>1.52</v>
      </c>
      <c r="K14" s="8">
        <v>1.6800000000000002</v>
      </c>
      <c r="L14" s="8">
        <v>1.87</v>
      </c>
      <c r="M14" s="8">
        <v>2.0700000000000003</v>
      </c>
      <c r="N14" s="8">
        <v>2.31</v>
      </c>
      <c r="O14" s="8">
        <v>2.52</v>
      </c>
      <c r="P14" s="8">
        <v>2.67</v>
      </c>
      <c r="Q14" s="8">
        <v>2.8200000000000003</v>
      </c>
      <c r="R14" s="8">
        <v>2.9400000000000004</v>
      </c>
      <c r="S14" s="8">
        <v>3.06</v>
      </c>
    </row>
    <row r="15" spans="1:19" x14ac:dyDescent="0.3">
      <c r="A15" s="8">
        <v>9449424</v>
      </c>
      <c r="B15" s="9" t="s">
        <v>32</v>
      </c>
      <c r="C15" s="8">
        <v>49737</v>
      </c>
      <c r="D15" s="8">
        <v>48.863300000000002</v>
      </c>
      <c r="E15" s="8">
        <v>-122.758</v>
      </c>
      <c r="F15" s="8">
        <v>2.31</v>
      </c>
      <c r="G15" s="8">
        <v>2.33</v>
      </c>
      <c r="H15" s="8">
        <v>2.37</v>
      </c>
      <c r="I15" s="8">
        <v>2.44</v>
      </c>
      <c r="J15" s="8">
        <v>2.57</v>
      </c>
      <c r="K15" s="8">
        <v>2.72</v>
      </c>
      <c r="L15" s="8">
        <v>2.89</v>
      </c>
      <c r="M15" s="8">
        <v>3.1</v>
      </c>
      <c r="N15" s="8">
        <v>3.35</v>
      </c>
      <c r="O15" s="8">
        <v>3.56</v>
      </c>
      <c r="P15" s="8">
        <v>3.75</v>
      </c>
      <c r="Q15" s="8">
        <v>3.9000000000000004</v>
      </c>
      <c r="R15" s="8">
        <v>4.04</v>
      </c>
      <c r="S15" s="8">
        <v>4.18</v>
      </c>
    </row>
    <row r="16" spans="1:19" x14ac:dyDescent="0.3">
      <c r="A16" s="8">
        <v>9450460</v>
      </c>
      <c r="B16" s="9" t="s">
        <v>31</v>
      </c>
      <c r="C16" s="8">
        <v>51888</v>
      </c>
      <c r="D16" s="8">
        <v>55.331944</v>
      </c>
      <c r="E16" s="8">
        <v>-131.62611100000001</v>
      </c>
      <c r="F16" s="8">
        <v>4.01</v>
      </c>
      <c r="G16" s="8">
        <v>4.03</v>
      </c>
      <c r="H16" s="8">
        <v>4.07</v>
      </c>
      <c r="I16" s="8">
        <v>4.1500000000000004</v>
      </c>
      <c r="J16" s="8">
        <v>4.2700000000000005</v>
      </c>
      <c r="K16" s="8">
        <v>4.41</v>
      </c>
      <c r="L16" s="8">
        <v>4.57</v>
      </c>
      <c r="M16" s="8">
        <v>4.78</v>
      </c>
      <c r="N16" s="8">
        <v>5.03</v>
      </c>
      <c r="O16" s="8">
        <v>5.24</v>
      </c>
      <c r="P16" s="8">
        <v>5.41</v>
      </c>
      <c r="Q16" s="8">
        <v>5.57</v>
      </c>
      <c r="R16" s="8">
        <v>5.7</v>
      </c>
      <c r="S16" s="8">
        <v>5.83</v>
      </c>
    </row>
    <row r="17" spans="1:19" x14ac:dyDescent="0.3">
      <c r="A17" s="8">
        <v>9444090</v>
      </c>
      <c r="B17" s="9" t="s">
        <v>33</v>
      </c>
      <c r="C17" s="8">
        <v>49377</v>
      </c>
      <c r="D17" s="8">
        <v>48.125</v>
      </c>
      <c r="E17" s="8">
        <v>-123.44000200000001</v>
      </c>
      <c r="F17" s="8">
        <v>1.9300000000000002</v>
      </c>
      <c r="G17" s="8">
        <v>1.9600000000000002</v>
      </c>
      <c r="H17" s="8">
        <v>2.0100000000000002</v>
      </c>
      <c r="I17" s="8">
        <v>2.0900000000000003</v>
      </c>
      <c r="J17" s="8">
        <v>2.2200000000000002</v>
      </c>
      <c r="K17" s="8">
        <v>2.38</v>
      </c>
      <c r="L17" s="8">
        <v>2.5700000000000003</v>
      </c>
      <c r="M17" s="8">
        <v>2.7800000000000002</v>
      </c>
      <c r="N17" s="8">
        <v>3.04</v>
      </c>
      <c r="O17" s="8">
        <v>3.2600000000000002</v>
      </c>
      <c r="P17" s="8">
        <v>3.46</v>
      </c>
      <c r="Q17" s="8">
        <v>3.62</v>
      </c>
      <c r="R17" s="8">
        <v>3.7600000000000002</v>
      </c>
      <c r="S17" s="8">
        <v>3.9</v>
      </c>
    </row>
    <row r="18" spans="1:19" x14ac:dyDescent="0.3">
      <c r="A18" s="8">
        <v>9439040</v>
      </c>
      <c r="B18" s="9" t="s">
        <v>34</v>
      </c>
      <c r="C18" s="8">
        <v>48656</v>
      </c>
      <c r="D18" s="8">
        <v>46.207306000000003</v>
      </c>
      <c r="E18" s="8">
        <v>-123.768306</v>
      </c>
      <c r="F18" s="8">
        <v>2.5099999999999998</v>
      </c>
      <c r="G18" s="8">
        <v>2.5299999999999998</v>
      </c>
      <c r="H18" s="8">
        <v>2.58</v>
      </c>
      <c r="I18" s="8">
        <v>2.67</v>
      </c>
      <c r="J18" s="8">
        <v>2.8</v>
      </c>
      <c r="K18" s="8">
        <v>2.9699999999999998</v>
      </c>
      <c r="L18" s="8">
        <v>3.16</v>
      </c>
      <c r="M18" s="8">
        <v>3.37</v>
      </c>
      <c r="N18" s="8">
        <v>3.6399999999999997</v>
      </c>
      <c r="O18" s="8">
        <v>3.86</v>
      </c>
      <c r="P18" s="8">
        <v>4.0600000000000005</v>
      </c>
      <c r="Q18" s="8">
        <v>4.22</v>
      </c>
      <c r="R18" s="8">
        <v>4.37</v>
      </c>
      <c r="S18" s="8">
        <v>4.51</v>
      </c>
    </row>
    <row r="19" spans="1:19" x14ac:dyDescent="0.3">
      <c r="A19" s="8">
        <v>9419750</v>
      </c>
      <c r="B19" s="9" t="s">
        <v>35</v>
      </c>
      <c r="C19" s="8">
        <v>47216</v>
      </c>
      <c r="D19" s="8">
        <v>41.745609999999999</v>
      </c>
      <c r="E19" s="8">
        <v>-124.18438999999999</v>
      </c>
      <c r="F19" s="8">
        <v>2.0700000000000003</v>
      </c>
      <c r="G19" s="8">
        <v>2.1</v>
      </c>
      <c r="H19" s="8">
        <v>2.14</v>
      </c>
      <c r="I19" s="8">
        <v>2.2300000000000004</v>
      </c>
      <c r="J19" s="8">
        <v>2.3600000000000003</v>
      </c>
      <c r="K19" s="8">
        <v>2.54</v>
      </c>
      <c r="L19" s="8">
        <v>2.75</v>
      </c>
      <c r="M19" s="8">
        <v>2.9600000000000004</v>
      </c>
      <c r="N19" s="8">
        <v>3.22</v>
      </c>
      <c r="O19" s="8">
        <v>3.46</v>
      </c>
      <c r="P19" s="8">
        <v>3.6500000000000004</v>
      </c>
      <c r="Q19" s="8">
        <v>3.8100000000000005</v>
      </c>
      <c r="R19" s="8">
        <v>3.97</v>
      </c>
      <c r="S19" s="8">
        <v>4.1099999999999994</v>
      </c>
    </row>
    <row r="20" spans="1:19" x14ac:dyDescent="0.3">
      <c r="A20" s="8">
        <v>9440910</v>
      </c>
      <c r="B20" s="9" t="s">
        <v>36</v>
      </c>
      <c r="C20" s="8">
        <v>49016</v>
      </c>
      <c r="D20" s="8">
        <v>46.707500000000003</v>
      </c>
      <c r="E20" s="8">
        <v>-123.966944</v>
      </c>
      <c r="F20" s="8">
        <v>2.9699999999999998</v>
      </c>
      <c r="G20" s="8">
        <v>3</v>
      </c>
      <c r="H20" s="8">
        <v>3.05</v>
      </c>
      <c r="I20" s="8">
        <v>3.14</v>
      </c>
      <c r="J20" s="8">
        <v>3.27</v>
      </c>
      <c r="K20" s="8">
        <v>3.44</v>
      </c>
      <c r="L20" s="8">
        <v>3.6399999999999997</v>
      </c>
      <c r="M20" s="8">
        <v>3.85</v>
      </c>
      <c r="N20" s="8">
        <v>4.12</v>
      </c>
      <c r="O20" s="8">
        <v>4.3499999999999996</v>
      </c>
      <c r="P20" s="8">
        <v>4.55</v>
      </c>
      <c r="Q20" s="8">
        <v>4.71</v>
      </c>
      <c r="R20" s="8">
        <v>4.8599999999999994</v>
      </c>
      <c r="S20" s="8">
        <v>5</v>
      </c>
    </row>
    <row r="21" spans="1:19" x14ac:dyDescent="0.3">
      <c r="A21" s="8">
        <v>9449880</v>
      </c>
      <c r="B21" s="9" t="s">
        <v>37</v>
      </c>
      <c r="C21" s="8">
        <v>49737</v>
      </c>
      <c r="D21" s="8">
        <v>48.545305999999997</v>
      </c>
      <c r="E21" s="8">
        <v>-123.012889</v>
      </c>
      <c r="F21" s="8">
        <v>2.06</v>
      </c>
      <c r="G21" s="8">
        <v>2.09</v>
      </c>
      <c r="H21" s="8">
        <v>2.15</v>
      </c>
      <c r="I21" s="8">
        <v>2.2400000000000002</v>
      </c>
      <c r="J21" s="8">
        <v>2.37</v>
      </c>
      <c r="K21" s="8">
        <v>2.54</v>
      </c>
      <c r="L21" s="8">
        <v>2.73</v>
      </c>
      <c r="M21" s="8">
        <v>2.95</v>
      </c>
      <c r="N21" s="8">
        <v>3.2199999999999998</v>
      </c>
      <c r="O21" s="8">
        <v>3.45</v>
      </c>
      <c r="P21" s="8">
        <v>3.65</v>
      </c>
      <c r="Q21" s="8">
        <v>3.81</v>
      </c>
      <c r="R21" s="8">
        <v>3.9699999999999998</v>
      </c>
      <c r="S21" s="8">
        <v>4.1199999999999992</v>
      </c>
    </row>
    <row r="22" spans="1:19" x14ac:dyDescent="0.3">
      <c r="A22" s="8">
        <v>9461380</v>
      </c>
      <c r="B22" s="9" t="s">
        <v>38</v>
      </c>
      <c r="C22" s="8">
        <v>50763</v>
      </c>
      <c r="D22" s="8">
        <v>51.863300000000002</v>
      </c>
      <c r="E22" s="8">
        <v>-176.63200399999999</v>
      </c>
      <c r="F22" s="8">
        <v>1.41</v>
      </c>
      <c r="G22" s="8">
        <v>1.44</v>
      </c>
      <c r="H22" s="8">
        <v>1.48</v>
      </c>
      <c r="I22" s="8">
        <v>1.5599999999999998</v>
      </c>
      <c r="J22" s="8">
        <v>1.7</v>
      </c>
      <c r="K22" s="8">
        <v>1.9</v>
      </c>
      <c r="L22" s="8">
        <v>2.13</v>
      </c>
      <c r="M22" s="8">
        <v>2.36</v>
      </c>
      <c r="N22" s="8">
        <v>2.63</v>
      </c>
      <c r="O22" s="8">
        <v>2.87</v>
      </c>
      <c r="P22" s="8">
        <v>3.07</v>
      </c>
      <c r="Q22" s="8">
        <v>3.24</v>
      </c>
      <c r="R22" s="8">
        <v>3.4</v>
      </c>
      <c r="S22" s="8">
        <v>3.57</v>
      </c>
    </row>
    <row r="23" spans="1:19" ht="28.8" x14ac:dyDescent="0.3">
      <c r="A23" s="8">
        <v>9444900</v>
      </c>
      <c r="B23" s="9" t="s">
        <v>39</v>
      </c>
      <c r="C23" s="8">
        <v>49377</v>
      </c>
      <c r="D23" s="8">
        <v>48.112900000000003</v>
      </c>
      <c r="E23" s="8">
        <v>-122.7595</v>
      </c>
      <c r="F23" s="8">
        <v>2.14</v>
      </c>
      <c r="G23" s="8">
        <v>2.1800000000000002</v>
      </c>
      <c r="H23" s="8">
        <v>2.2400000000000002</v>
      </c>
      <c r="I23" s="8">
        <v>2.3400000000000003</v>
      </c>
      <c r="J23" s="8">
        <v>2.4800000000000004</v>
      </c>
      <c r="K23" s="8">
        <v>2.6500000000000004</v>
      </c>
      <c r="L23" s="8">
        <v>2.8500000000000005</v>
      </c>
      <c r="M23" s="8">
        <v>3.08</v>
      </c>
      <c r="N23" s="8">
        <v>3.3500000000000005</v>
      </c>
      <c r="O23" s="8">
        <v>3.5900000000000003</v>
      </c>
      <c r="P23" s="8">
        <v>3.8000000000000003</v>
      </c>
      <c r="Q23" s="8">
        <v>3.97</v>
      </c>
      <c r="R23" s="8">
        <v>4.12</v>
      </c>
      <c r="S23" s="8">
        <v>4.2699999999999996</v>
      </c>
    </row>
    <row r="24" spans="1:19" x14ac:dyDescent="0.3">
      <c r="A24" s="8">
        <v>9454050</v>
      </c>
      <c r="B24" s="9" t="s">
        <v>40</v>
      </c>
      <c r="C24" s="8">
        <v>54034</v>
      </c>
      <c r="D24" s="8">
        <v>60.558300000000003</v>
      </c>
      <c r="E24" s="8">
        <v>-145.755</v>
      </c>
      <c r="F24" s="8">
        <v>3.4</v>
      </c>
      <c r="G24" s="8">
        <v>3.46</v>
      </c>
      <c r="H24" s="8">
        <v>3.53</v>
      </c>
      <c r="I24" s="8">
        <v>3.6399999999999997</v>
      </c>
      <c r="J24" s="8">
        <v>3.78</v>
      </c>
      <c r="K24" s="8">
        <v>3.94</v>
      </c>
      <c r="L24" s="8">
        <v>4.13</v>
      </c>
      <c r="M24" s="8">
        <v>4.3499999999999996</v>
      </c>
      <c r="N24" s="8">
        <v>4.5999999999999996</v>
      </c>
      <c r="O24" s="8">
        <v>4.8099999999999996</v>
      </c>
      <c r="P24" s="8">
        <v>4.9799999999999995</v>
      </c>
      <c r="Q24" s="8">
        <v>5.17</v>
      </c>
      <c r="R24" s="8">
        <v>5.32</v>
      </c>
      <c r="S24" s="8">
        <v>5.48</v>
      </c>
    </row>
    <row r="25" spans="1:19" x14ac:dyDescent="0.3">
      <c r="A25" s="8">
        <v>9432780</v>
      </c>
      <c r="B25" s="9" t="s">
        <v>41</v>
      </c>
      <c r="C25" s="8">
        <v>47576</v>
      </c>
      <c r="D25" s="8">
        <v>43.344999999999999</v>
      </c>
      <c r="E25" s="8">
        <v>-124.322</v>
      </c>
      <c r="F25" s="8">
        <v>2.2500000000000004</v>
      </c>
      <c r="G25" s="8">
        <v>2.2900000000000005</v>
      </c>
      <c r="H25" s="8">
        <v>2.3500000000000005</v>
      </c>
      <c r="I25" s="8">
        <v>2.4500000000000002</v>
      </c>
      <c r="J25" s="8">
        <v>2.5900000000000003</v>
      </c>
      <c r="K25" s="8">
        <v>2.7900000000000005</v>
      </c>
      <c r="L25" s="8">
        <v>3.0000000000000004</v>
      </c>
      <c r="M25" s="8">
        <v>3.2300000000000004</v>
      </c>
      <c r="N25" s="8">
        <v>3.5100000000000007</v>
      </c>
      <c r="O25" s="8">
        <v>3.7500000000000004</v>
      </c>
      <c r="P25" s="8">
        <v>3.9600000000000004</v>
      </c>
      <c r="Q25" s="8">
        <v>4.1300000000000008</v>
      </c>
      <c r="R25" s="8">
        <v>4.3000000000000007</v>
      </c>
      <c r="S25" s="8">
        <v>4.46</v>
      </c>
    </row>
    <row r="26" spans="1:19" x14ac:dyDescent="0.3">
      <c r="A26" s="8">
        <v>9447130</v>
      </c>
      <c r="B26" s="9" t="s">
        <v>42</v>
      </c>
      <c r="C26" s="8">
        <v>49378</v>
      </c>
      <c r="D26" s="8">
        <v>47.601944000000003</v>
      </c>
      <c r="E26" s="8">
        <v>-122.339167</v>
      </c>
      <c r="F26" s="8">
        <v>2.52</v>
      </c>
      <c r="G26" s="8">
        <v>2.57</v>
      </c>
      <c r="H26" s="8">
        <v>2.63</v>
      </c>
      <c r="I26" s="8">
        <v>2.7399999999999998</v>
      </c>
      <c r="J26" s="8">
        <v>2.89</v>
      </c>
      <c r="K26" s="8">
        <v>3.07</v>
      </c>
      <c r="L26" s="8">
        <v>3.28</v>
      </c>
      <c r="M26" s="8">
        <v>3.51</v>
      </c>
      <c r="N26" s="8">
        <v>3.79</v>
      </c>
      <c r="O26" s="8">
        <v>4.04</v>
      </c>
      <c r="P26" s="8">
        <v>4.25</v>
      </c>
      <c r="Q26" s="8">
        <v>4.43</v>
      </c>
      <c r="R26" s="8">
        <v>4.59</v>
      </c>
      <c r="S26" s="8">
        <v>4.75</v>
      </c>
    </row>
    <row r="27" spans="1:19" x14ac:dyDescent="0.3">
      <c r="A27" s="8">
        <v>9414750</v>
      </c>
      <c r="B27" s="9" t="s">
        <v>43</v>
      </c>
      <c r="C27" s="8">
        <v>45778</v>
      </c>
      <c r="D27" s="8">
        <v>37.771700000000003</v>
      </c>
      <c r="E27" s="8">
        <v>-122.3</v>
      </c>
      <c r="F27" s="8">
        <v>1.8699999999999999</v>
      </c>
      <c r="G27" s="8">
        <v>1.91</v>
      </c>
      <c r="H27" s="8">
        <v>1.9699999999999998</v>
      </c>
      <c r="I27" s="8">
        <v>2.0699999999999998</v>
      </c>
      <c r="J27" s="8">
        <v>2.23</v>
      </c>
      <c r="K27" s="8">
        <v>2.42</v>
      </c>
      <c r="L27" s="8">
        <v>2.65</v>
      </c>
      <c r="M27" s="8">
        <v>2.8899999999999997</v>
      </c>
      <c r="N27" s="8">
        <v>3.16</v>
      </c>
      <c r="O27" s="8">
        <v>3.42</v>
      </c>
      <c r="P27" s="8">
        <v>3.62</v>
      </c>
      <c r="Q27" s="8">
        <v>3.8</v>
      </c>
      <c r="R27" s="8">
        <v>3.9599999999999995</v>
      </c>
      <c r="S27" s="8">
        <v>4.129999999999999</v>
      </c>
    </row>
    <row r="28" spans="1:19" x14ac:dyDescent="0.3">
      <c r="A28" s="8">
        <v>9412110</v>
      </c>
      <c r="B28" s="9" t="s">
        <v>46</v>
      </c>
      <c r="C28" s="8">
        <v>44699</v>
      </c>
      <c r="D28" s="8">
        <v>35.168805999999996</v>
      </c>
      <c r="E28" s="8">
        <v>-120.754194</v>
      </c>
      <c r="F28" s="8">
        <v>1.57</v>
      </c>
      <c r="G28" s="8">
        <v>1.61</v>
      </c>
      <c r="H28" s="8">
        <v>1.67</v>
      </c>
      <c r="I28" s="8">
        <v>1.77</v>
      </c>
      <c r="J28" s="8">
        <v>1.93</v>
      </c>
      <c r="K28" s="8">
        <v>2.12</v>
      </c>
      <c r="L28" s="8">
        <v>2.35</v>
      </c>
      <c r="M28" s="8">
        <v>2.59</v>
      </c>
      <c r="N28" s="8">
        <v>2.87</v>
      </c>
      <c r="O28" s="8">
        <v>3.12</v>
      </c>
      <c r="P28" s="8">
        <v>3.3200000000000003</v>
      </c>
      <c r="Q28" s="8">
        <v>3.5199999999999996</v>
      </c>
      <c r="R28" s="8">
        <v>3.6799999999999997</v>
      </c>
      <c r="S28" s="8">
        <v>3.8299999999999996</v>
      </c>
    </row>
    <row r="29" spans="1:19" x14ac:dyDescent="0.3">
      <c r="A29" s="8">
        <v>9435380</v>
      </c>
      <c r="B29" s="9" t="s">
        <v>44</v>
      </c>
      <c r="C29" s="8">
        <v>48296</v>
      </c>
      <c r="D29" s="8">
        <v>44.625399999999999</v>
      </c>
      <c r="E29" s="8">
        <v>-124.04494</v>
      </c>
      <c r="F29" s="8">
        <v>2.4900000000000002</v>
      </c>
      <c r="G29" s="8">
        <v>2.5300000000000002</v>
      </c>
      <c r="H29" s="8">
        <v>2.6</v>
      </c>
      <c r="I29" s="8">
        <v>2.7</v>
      </c>
      <c r="J29" s="8">
        <v>2.85</v>
      </c>
      <c r="K29" s="8">
        <v>3.0500000000000003</v>
      </c>
      <c r="L29" s="8">
        <v>3.2600000000000002</v>
      </c>
      <c r="M29" s="8">
        <v>3.49</v>
      </c>
      <c r="N29" s="8">
        <v>3.7800000000000002</v>
      </c>
      <c r="O29" s="8">
        <v>4.03</v>
      </c>
      <c r="P29" s="8">
        <v>4.24</v>
      </c>
      <c r="Q29" s="8">
        <v>4.42</v>
      </c>
      <c r="R29" s="8">
        <v>4.59</v>
      </c>
      <c r="S29" s="8">
        <v>4.76</v>
      </c>
    </row>
    <row r="30" spans="1:19" x14ac:dyDescent="0.3">
      <c r="A30" s="8">
        <v>9410660</v>
      </c>
      <c r="B30" s="9" t="s">
        <v>47</v>
      </c>
      <c r="C30" s="8">
        <v>44342</v>
      </c>
      <c r="D30" s="8">
        <v>33.719943999999998</v>
      </c>
      <c r="E30" s="8">
        <v>-118.27286100000001</v>
      </c>
      <c r="F30" s="8">
        <v>1.59</v>
      </c>
      <c r="G30" s="8">
        <v>1.6400000000000001</v>
      </c>
      <c r="H30" s="8">
        <v>1.7</v>
      </c>
      <c r="I30" s="8">
        <v>1.79</v>
      </c>
      <c r="J30" s="8">
        <v>1.95</v>
      </c>
      <c r="K30" s="8">
        <v>2.15</v>
      </c>
      <c r="L30" s="8">
        <v>2.38</v>
      </c>
      <c r="M30" s="8">
        <v>2.62</v>
      </c>
      <c r="N30" s="8">
        <v>2.9000000000000004</v>
      </c>
      <c r="O30" s="8">
        <v>3.1500000000000004</v>
      </c>
      <c r="P30" s="8">
        <v>3.3600000000000003</v>
      </c>
      <c r="Q30" s="8">
        <v>3.55</v>
      </c>
      <c r="R30" s="8">
        <v>3.71</v>
      </c>
      <c r="S30" s="8">
        <v>3.88</v>
      </c>
    </row>
    <row r="31" spans="1:19" x14ac:dyDescent="0.3">
      <c r="A31" s="8">
        <v>9459450</v>
      </c>
      <c r="B31" s="9" t="s">
        <v>48</v>
      </c>
      <c r="C31" s="8">
        <v>51859</v>
      </c>
      <c r="D31" s="8">
        <v>55.331719999999997</v>
      </c>
      <c r="E31" s="8">
        <v>-160.5043</v>
      </c>
      <c r="F31" s="8">
        <v>2.4500000000000002</v>
      </c>
      <c r="G31" s="8">
        <v>2.4900000000000002</v>
      </c>
      <c r="H31" s="8">
        <v>2.5600000000000005</v>
      </c>
      <c r="I31" s="8">
        <v>2.66</v>
      </c>
      <c r="J31" s="8">
        <v>2.8100000000000005</v>
      </c>
      <c r="K31" s="8">
        <v>3.0100000000000002</v>
      </c>
      <c r="L31" s="8">
        <v>3.2300000000000004</v>
      </c>
      <c r="M31" s="8">
        <v>3.4700000000000006</v>
      </c>
      <c r="N31" s="8">
        <v>3.7500000000000004</v>
      </c>
      <c r="O31" s="8">
        <v>4</v>
      </c>
      <c r="P31" s="8">
        <v>4.2</v>
      </c>
      <c r="Q31" s="8">
        <v>4.3900000000000006</v>
      </c>
      <c r="R31" s="8">
        <v>4.5600000000000005</v>
      </c>
      <c r="S31" s="8">
        <v>4.7100000000000009</v>
      </c>
    </row>
    <row r="32" spans="1:19" x14ac:dyDescent="0.3">
      <c r="A32" s="8">
        <v>8410140</v>
      </c>
      <c r="B32" s="9" t="s">
        <v>49</v>
      </c>
      <c r="C32" s="8">
        <v>48353</v>
      </c>
      <c r="D32" s="8">
        <v>44.904598</v>
      </c>
      <c r="E32" s="8">
        <v>-66.982902999999993</v>
      </c>
      <c r="F32" s="8">
        <v>4.5600000000000005</v>
      </c>
      <c r="G32" s="8">
        <v>4.6400000000000006</v>
      </c>
      <c r="H32" s="8">
        <v>4.7300000000000004</v>
      </c>
      <c r="I32" s="8">
        <v>4.8500000000000005</v>
      </c>
      <c r="J32" s="8">
        <v>4.99</v>
      </c>
      <c r="K32" s="8">
        <v>5.17</v>
      </c>
      <c r="L32" s="8">
        <v>5.37</v>
      </c>
      <c r="M32" s="8">
        <v>5.59</v>
      </c>
      <c r="N32" s="8">
        <v>5.83</v>
      </c>
      <c r="O32" s="8">
        <v>6.0600000000000005</v>
      </c>
      <c r="P32" s="8">
        <v>6.25</v>
      </c>
      <c r="Q32" s="8">
        <v>6.42</v>
      </c>
      <c r="R32" s="8">
        <v>6.58</v>
      </c>
      <c r="S32" s="8">
        <v>6.75</v>
      </c>
    </row>
    <row r="33" spans="1:19" x14ac:dyDescent="0.3">
      <c r="A33" s="8">
        <v>9413450</v>
      </c>
      <c r="B33" s="9" t="s">
        <v>50</v>
      </c>
      <c r="C33" s="8">
        <v>45418</v>
      </c>
      <c r="D33" s="8">
        <v>36.604999999999997</v>
      </c>
      <c r="E33" s="8">
        <v>-121.888054</v>
      </c>
      <c r="F33" s="8">
        <v>1.62</v>
      </c>
      <c r="G33" s="8">
        <v>1.6600000000000001</v>
      </c>
      <c r="H33" s="8">
        <v>1.73</v>
      </c>
      <c r="I33" s="8">
        <v>1.83</v>
      </c>
      <c r="J33" s="8">
        <v>1.99</v>
      </c>
      <c r="K33" s="8">
        <v>2.2000000000000002</v>
      </c>
      <c r="L33" s="8">
        <v>2.4300000000000002</v>
      </c>
      <c r="M33" s="8">
        <v>2.67</v>
      </c>
      <c r="N33" s="8">
        <v>2.96</v>
      </c>
      <c r="O33" s="8">
        <v>3.2199999999999998</v>
      </c>
      <c r="P33" s="8">
        <v>3.4299999999999997</v>
      </c>
      <c r="Q33" s="8">
        <v>3.6199999999999997</v>
      </c>
      <c r="R33" s="8">
        <v>3.79</v>
      </c>
      <c r="S33" s="8">
        <v>3.9499999999999997</v>
      </c>
    </row>
    <row r="34" spans="1:19" x14ac:dyDescent="0.3">
      <c r="A34" s="8">
        <v>9410840</v>
      </c>
      <c r="B34" s="9" t="s">
        <v>51</v>
      </c>
      <c r="C34" s="8">
        <v>44341</v>
      </c>
      <c r="D34" s="8">
        <v>34.008299999999998</v>
      </c>
      <c r="E34" s="8">
        <v>-118.5</v>
      </c>
      <c r="F34" s="8">
        <v>1.6700000000000002</v>
      </c>
      <c r="G34" s="8">
        <v>1.7200000000000002</v>
      </c>
      <c r="H34" s="8">
        <v>1.78</v>
      </c>
      <c r="I34" s="8">
        <v>1.8900000000000001</v>
      </c>
      <c r="J34" s="8">
        <v>2.0500000000000003</v>
      </c>
      <c r="K34" s="8">
        <v>2.25</v>
      </c>
      <c r="L34" s="8">
        <v>2.4900000000000002</v>
      </c>
      <c r="M34" s="8">
        <v>2.73</v>
      </c>
      <c r="N34" s="8">
        <v>3.01</v>
      </c>
      <c r="O34" s="8">
        <v>3.27</v>
      </c>
      <c r="P34" s="8">
        <v>3.47</v>
      </c>
      <c r="Q34" s="8">
        <v>3.67</v>
      </c>
      <c r="R34" s="8">
        <v>3.84</v>
      </c>
      <c r="S34" s="8">
        <v>4.01</v>
      </c>
    </row>
    <row r="35" spans="1:19" x14ac:dyDescent="0.3">
      <c r="A35" s="8">
        <v>8418150</v>
      </c>
      <c r="B35" s="9" t="s">
        <v>52</v>
      </c>
      <c r="C35" s="8">
        <v>47990</v>
      </c>
      <c r="D35" s="8">
        <v>43.658059999999999</v>
      </c>
      <c r="E35" s="8">
        <v>-70.244169999999997</v>
      </c>
      <c r="F35" s="8">
        <v>2.8800000000000003</v>
      </c>
      <c r="G35" s="8">
        <v>2.9600000000000004</v>
      </c>
      <c r="H35" s="8">
        <v>3.0500000000000003</v>
      </c>
      <c r="I35" s="8">
        <v>3.1700000000000004</v>
      </c>
      <c r="J35" s="8">
        <v>3.3200000000000003</v>
      </c>
      <c r="K35" s="8">
        <v>3.49</v>
      </c>
      <c r="L35" s="8">
        <v>3.6900000000000004</v>
      </c>
      <c r="M35" s="8">
        <v>3.93</v>
      </c>
      <c r="N35" s="8">
        <v>4.17</v>
      </c>
      <c r="O35" s="8">
        <v>4.4000000000000004</v>
      </c>
      <c r="P35" s="8">
        <v>4.6000000000000005</v>
      </c>
      <c r="Q35" s="8">
        <v>4.76</v>
      </c>
      <c r="R35" s="8">
        <v>4.93</v>
      </c>
      <c r="S35" s="8">
        <v>5.0999999999999996</v>
      </c>
    </row>
    <row r="36" spans="1:19" x14ac:dyDescent="0.3">
      <c r="A36" s="8">
        <v>8413320</v>
      </c>
      <c r="B36" s="9" t="s">
        <v>53</v>
      </c>
      <c r="C36" s="8">
        <v>47992</v>
      </c>
      <c r="D36" s="8">
        <v>44.392194000000003</v>
      </c>
      <c r="E36" s="8">
        <v>-68.204278000000002</v>
      </c>
      <c r="F36" s="8">
        <v>3.06</v>
      </c>
      <c r="G36" s="8">
        <v>3.14</v>
      </c>
      <c r="H36" s="8">
        <v>3.24</v>
      </c>
      <c r="I36" s="8">
        <v>3.3600000000000003</v>
      </c>
      <c r="J36" s="8">
        <v>3.5100000000000002</v>
      </c>
      <c r="K36" s="8">
        <v>3.6900000000000004</v>
      </c>
      <c r="L36" s="8">
        <v>3.9000000000000004</v>
      </c>
      <c r="M36" s="8">
        <v>4.12</v>
      </c>
      <c r="N36" s="8">
        <v>4.37</v>
      </c>
      <c r="O36" s="8">
        <v>4.6100000000000003</v>
      </c>
      <c r="P36" s="8">
        <v>4.8000000000000007</v>
      </c>
      <c r="Q36" s="8">
        <v>4.9800000000000004</v>
      </c>
      <c r="R36" s="8">
        <v>5.1400000000000006</v>
      </c>
      <c r="S36" s="8">
        <v>5.3100000000000005</v>
      </c>
    </row>
    <row r="37" spans="1:19" ht="28.8" x14ac:dyDescent="0.3">
      <c r="A37" s="8">
        <v>9414290</v>
      </c>
      <c r="B37" s="9" t="s">
        <v>54</v>
      </c>
      <c r="C37" s="8">
        <v>45778</v>
      </c>
      <c r="D37" s="8">
        <v>37.806305999999999</v>
      </c>
      <c r="E37" s="8">
        <v>-122.465889</v>
      </c>
      <c r="F37" s="8">
        <v>1.7000000000000002</v>
      </c>
      <c r="G37" s="8">
        <v>1.7600000000000002</v>
      </c>
      <c r="H37" s="8">
        <v>1.83</v>
      </c>
      <c r="I37" s="8">
        <v>1.9400000000000002</v>
      </c>
      <c r="J37" s="8">
        <v>2.1</v>
      </c>
      <c r="K37" s="8">
        <v>2.31</v>
      </c>
      <c r="L37" s="8">
        <v>2.5500000000000003</v>
      </c>
      <c r="M37" s="8">
        <v>2.8</v>
      </c>
      <c r="N37" s="8">
        <v>3.08</v>
      </c>
      <c r="O37" s="8">
        <v>3.35</v>
      </c>
      <c r="P37" s="8">
        <v>3.5700000000000003</v>
      </c>
      <c r="Q37" s="8">
        <v>3.75</v>
      </c>
      <c r="R37" s="8">
        <v>3.9299999999999997</v>
      </c>
      <c r="S37" s="8">
        <v>4.0999999999999996</v>
      </c>
    </row>
    <row r="38" spans="1:19" x14ac:dyDescent="0.3">
      <c r="A38" s="8">
        <v>9415020</v>
      </c>
      <c r="B38" s="9" t="s">
        <v>55</v>
      </c>
      <c r="C38" s="8">
        <v>45777</v>
      </c>
      <c r="D38" s="8">
        <v>37.994166999999997</v>
      </c>
      <c r="E38" s="8">
        <v>-122.97361100000001</v>
      </c>
      <c r="F38" s="8">
        <v>1.82</v>
      </c>
      <c r="G38" s="8">
        <v>1.87</v>
      </c>
      <c r="H38" s="8">
        <v>1.94</v>
      </c>
      <c r="I38" s="8">
        <v>2.0499999999999998</v>
      </c>
      <c r="J38" s="8">
        <v>2.21</v>
      </c>
      <c r="K38" s="8">
        <v>2.42</v>
      </c>
      <c r="L38" s="8">
        <v>2.67</v>
      </c>
      <c r="M38" s="8">
        <v>2.92</v>
      </c>
      <c r="N38" s="8">
        <v>3.2</v>
      </c>
      <c r="O38" s="8">
        <v>3.4699999999999998</v>
      </c>
      <c r="P38" s="8">
        <v>3.69</v>
      </c>
      <c r="Q38" s="8">
        <v>3.88</v>
      </c>
      <c r="R38" s="8">
        <v>4.0599999999999996</v>
      </c>
      <c r="S38" s="8">
        <v>4.24</v>
      </c>
    </row>
    <row r="39" spans="1:19" x14ac:dyDescent="0.3">
      <c r="A39" s="8">
        <v>9410230</v>
      </c>
      <c r="B39" s="9" t="s">
        <v>56</v>
      </c>
      <c r="C39" s="8">
        <v>43983</v>
      </c>
      <c r="D39" s="8">
        <v>32.866889</v>
      </c>
      <c r="E39" s="8">
        <v>-117.257139</v>
      </c>
      <c r="F39" s="8">
        <v>1.59</v>
      </c>
      <c r="G39" s="8">
        <v>1.6400000000000001</v>
      </c>
      <c r="H39" s="8">
        <v>1.71</v>
      </c>
      <c r="I39" s="8">
        <v>1.82</v>
      </c>
      <c r="J39" s="8">
        <v>1.99</v>
      </c>
      <c r="K39" s="8">
        <v>2.2000000000000002</v>
      </c>
      <c r="L39" s="8">
        <v>2.44</v>
      </c>
      <c r="M39" s="8">
        <v>2.69</v>
      </c>
      <c r="N39" s="8">
        <v>2.98</v>
      </c>
      <c r="O39" s="8">
        <v>3.24</v>
      </c>
      <c r="P39" s="8">
        <v>3.45</v>
      </c>
      <c r="Q39" s="8">
        <v>3.6599999999999997</v>
      </c>
      <c r="R39" s="8">
        <v>3.8299999999999996</v>
      </c>
      <c r="S39" s="8">
        <v>4.01</v>
      </c>
    </row>
    <row r="40" spans="1:19" ht="43.2" x14ac:dyDescent="0.3">
      <c r="A40" s="8">
        <v>9410170</v>
      </c>
      <c r="B40" s="9" t="s">
        <v>156</v>
      </c>
      <c r="C40" s="8">
        <v>43983</v>
      </c>
      <c r="D40" s="8">
        <v>32.714193999999999</v>
      </c>
      <c r="E40" s="8">
        <v>-117.17358299999999</v>
      </c>
      <c r="F40" s="8">
        <v>1.68</v>
      </c>
      <c r="G40" s="8">
        <v>1.7399999999999998</v>
      </c>
      <c r="H40" s="8">
        <v>1.8099999999999998</v>
      </c>
      <c r="I40" s="8">
        <v>1.92</v>
      </c>
      <c r="J40" s="8">
        <v>2.09</v>
      </c>
      <c r="K40" s="8">
        <v>2.2999999999999998</v>
      </c>
      <c r="L40" s="8">
        <v>2.5499999999999998</v>
      </c>
      <c r="M40" s="8">
        <v>2.8</v>
      </c>
      <c r="N40" s="8">
        <v>3.09</v>
      </c>
      <c r="O40" s="8">
        <v>3.3499999999999996</v>
      </c>
      <c r="P40" s="8">
        <v>3.57</v>
      </c>
      <c r="Q40" s="8">
        <v>3.7699999999999996</v>
      </c>
      <c r="R40" s="8">
        <v>3.9499999999999997</v>
      </c>
      <c r="S40" s="8">
        <v>4.129999999999999</v>
      </c>
    </row>
    <row r="41" spans="1:19" x14ac:dyDescent="0.3">
      <c r="A41" s="8">
        <v>8443970</v>
      </c>
      <c r="B41" s="9" t="s">
        <v>58</v>
      </c>
      <c r="C41" s="8">
        <v>47269</v>
      </c>
      <c r="D41" s="8">
        <v>42.353900000000003</v>
      </c>
      <c r="E41" s="8">
        <v>-71.050280000000001</v>
      </c>
      <c r="F41" s="8">
        <v>3.11</v>
      </c>
      <c r="G41" s="8">
        <v>3.2</v>
      </c>
      <c r="H41" s="8">
        <v>3.3</v>
      </c>
      <c r="I41" s="8">
        <v>3.43</v>
      </c>
      <c r="J41" s="8">
        <v>3.58</v>
      </c>
      <c r="K41" s="8">
        <v>3.77</v>
      </c>
      <c r="L41" s="8">
        <v>3.99</v>
      </c>
      <c r="M41" s="8">
        <v>4.24</v>
      </c>
      <c r="N41" s="8">
        <v>4.49</v>
      </c>
      <c r="O41" s="8">
        <v>4.74</v>
      </c>
      <c r="P41" s="8">
        <v>4.9399999999999995</v>
      </c>
      <c r="Q41" s="8">
        <v>5.12</v>
      </c>
      <c r="R41" s="8">
        <v>5.29</v>
      </c>
      <c r="S41" s="8">
        <v>5.48</v>
      </c>
    </row>
    <row r="42" spans="1:19" x14ac:dyDescent="0.3">
      <c r="A42" s="8">
        <v>8454000</v>
      </c>
      <c r="B42" s="9" t="s">
        <v>59</v>
      </c>
      <c r="C42" s="8">
        <v>47269</v>
      </c>
      <c r="D42" s="8">
        <v>41.807098000000003</v>
      </c>
      <c r="E42" s="8">
        <v>-71.401199000000005</v>
      </c>
      <c r="F42" s="8">
        <v>3.38</v>
      </c>
      <c r="G42" s="8">
        <v>3.4699999999999998</v>
      </c>
      <c r="H42" s="8">
        <v>3.57</v>
      </c>
      <c r="I42" s="8">
        <v>3.69</v>
      </c>
      <c r="J42" s="8">
        <v>3.84</v>
      </c>
      <c r="K42" s="8">
        <v>4.03</v>
      </c>
      <c r="L42" s="8">
        <v>4.25</v>
      </c>
      <c r="M42" s="8">
        <v>4.49</v>
      </c>
      <c r="N42" s="8">
        <v>4.76</v>
      </c>
      <c r="O42" s="8">
        <v>5</v>
      </c>
      <c r="P42" s="8">
        <v>5.2</v>
      </c>
      <c r="Q42" s="8">
        <v>5.38</v>
      </c>
      <c r="R42" s="8">
        <v>5.55</v>
      </c>
      <c r="S42" s="8">
        <v>5.74</v>
      </c>
    </row>
    <row r="43" spans="1:19" x14ac:dyDescent="0.3">
      <c r="A43" s="8">
        <v>8467150</v>
      </c>
      <c r="B43" s="9" t="s">
        <v>60</v>
      </c>
      <c r="C43" s="8">
        <v>46907</v>
      </c>
      <c r="D43" s="8">
        <v>41.173302</v>
      </c>
      <c r="E43" s="8">
        <v>-73.181702000000001</v>
      </c>
      <c r="F43" s="8">
        <v>2.94</v>
      </c>
      <c r="G43" s="8">
        <v>3.0199999999999996</v>
      </c>
      <c r="H43" s="8">
        <v>3.13</v>
      </c>
      <c r="I43" s="8">
        <v>3.25</v>
      </c>
      <c r="J43" s="8">
        <v>3.4099999999999997</v>
      </c>
      <c r="K43" s="8">
        <v>3.59</v>
      </c>
      <c r="L43" s="8">
        <v>3.8099999999999996</v>
      </c>
      <c r="M43" s="8">
        <v>4.05</v>
      </c>
      <c r="N43" s="8">
        <v>4.33</v>
      </c>
      <c r="O43" s="8">
        <v>4.57</v>
      </c>
      <c r="P43" s="8">
        <v>4.7899999999999991</v>
      </c>
      <c r="Q43" s="8">
        <v>4.97</v>
      </c>
      <c r="R43" s="8">
        <v>5.15</v>
      </c>
      <c r="S43" s="8">
        <v>5.33</v>
      </c>
    </row>
    <row r="44" spans="1:19" ht="28.8" x14ac:dyDescent="0.3">
      <c r="A44" s="8">
        <v>9751639</v>
      </c>
      <c r="B44" s="9" t="s">
        <v>157</v>
      </c>
      <c r="C44" s="8">
        <v>38635</v>
      </c>
      <c r="D44" s="8">
        <v>18.335833000000001</v>
      </c>
      <c r="E44" s="8">
        <v>-64.92</v>
      </c>
      <c r="F44" s="8">
        <v>0.91999999999999993</v>
      </c>
      <c r="G44" s="8">
        <v>0.98</v>
      </c>
      <c r="H44" s="8">
        <v>1.06</v>
      </c>
      <c r="I44" s="8">
        <v>1.17</v>
      </c>
      <c r="J44" s="8">
        <v>1.3399999999999999</v>
      </c>
      <c r="K44" s="8">
        <v>1.5499999999999998</v>
      </c>
      <c r="L44" s="8">
        <v>1.7999999999999998</v>
      </c>
      <c r="M44" s="8">
        <v>2.06</v>
      </c>
      <c r="N44" s="8">
        <v>2.37</v>
      </c>
      <c r="O44" s="8">
        <v>2.65</v>
      </c>
      <c r="P44" s="8">
        <v>2.8699999999999997</v>
      </c>
      <c r="Q44" s="8">
        <v>3.0599999999999996</v>
      </c>
      <c r="R44" s="8">
        <v>3.2499999999999996</v>
      </c>
      <c r="S44" s="8">
        <v>3.4299999999999997</v>
      </c>
    </row>
    <row r="45" spans="1:19" ht="28.8" x14ac:dyDescent="0.3">
      <c r="A45" s="8">
        <v>9759110</v>
      </c>
      <c r="B45" s="9" t="s">
        <v>158</v>
      </c>
      <c r="C45" s="8">
        <v>38633</v>
      </c>
      <c r="D45" s="8">
        <v>17.970099999999999</v>
      </c>
      <c r="E45" s="8">
        <v>-67.046390000000002</v>
      </c>
      <c r="F45" s="8">
        <v>0.76999999999999991</v>
      </c>
      <c r="G45" s="8">
        <v>0.83</v>
      </c>
      <c r="H45" s="8">
        <v>0.90999999999999992</v>
      </c>
      <c r="I45" s="8">
        <v>1.02</v>
      </c>
      <c r="J45" s="8">
        <v>1.19</v>
      </c>
      <c r="K45" s="8">
        <v>1.41</v>
      </c>
      <c r="L45" s="8">
        <v>1.65</v>
      </c>
      <c r="M45" s="8">
        <v>1.91</v>
      </c>
      <c r="N45" s="8">
        <v>2.2199999999999998</v>
      </c>
      <c r="O45" s="8">
        <v>2.4900000000000002</v>
      </c>
      <c r="P45" s="8">
        <v>2.7099999999999995</v>
      </c>
      <c r="Q45" s="8">
        <v>2.9099999999999997</v>
      </c>
      <c r="R45" s="8">
        <v>3.09</v>
      </c>
      <c r="S45" s="8">
        <v>3.28</v>
      </c>
    </row>
    <row r="46" spans="1:19" x14ac:dyDescent="0.3">
      <c r="A46" s="8">
        <v>8516945</v>
      </c>
      <c r="B46" s="9" t="s">
        <v>64</v>
      </c>
      <c r="C46" s="8">
        <v>46906</v>
      </c>
      <c r="D46" s="8">
        <v>40.810305999999997</v>
      </c>
      <c r="E46" s="8">
        <v>-73.765000000000001</v>
      </c>
      <c r="F46" s="8">
        <v>4.1499999999999995</v>
      </c>
      <c r="G46" s="8">
        <v>4.24</v>
      </c>
      <c r="H46" s="8">
        <v>4.34</v>
      </c>
      <c r="I46" s="8">
        <v>4.47</v>
      </c>
      <c r="J46" s="8">
        <v>4.63</v>
      </c>
      <c r="K46" s="8">
        <v>4.8099999999999996</v>
      </c>
      <c r="L46" s="8">
        <v>5.0299999999999994</v>
      </c>
      <c r="M46" s="8">
        <v>5.2799999999999994</v>
      </c>
      <c r="N46" s="8">
        <v>5.55</v>
      </c>
      <c r="O46" s="8">
        <v>5.8</v>
      </c>
      <c r="P46" s="8">
        <v>6.01</v>
      </c>
      <c r="Q46" s="8">
        <v>6.1999999999999993</v>
      </c>
      <c r="R46" s="8">
        <v>6.3699999999999992</v>
      </c>
      <c r="S46" s="8">
        <v>6.57</v>
      </c>
    </row>
    <row r="47" spans="1:19" ht="43.2" x14ac:dyDescent="0.3">
      <c r="A47" s="8">
        <v>9755371</v>
      </c>
      <c r="B47" s="9" t="s">
        <v>159</v>
      </c>
      <c r="C47" s="8">
        <v>38634</v>
      </c>
      <c r="D47" s="8">
        <v>18.459167000000001</v>
      </c>
      <c r="E47" s="8">
        <v>-66.116388999999998</v>
      </c>
      <c r="F47" s="8">
        <v>0.89</v>
      </c>
      <c r="G47" s="8">
        <v>0.95000000000000007</v>
      </c>
      <c r="H47" s="8">
        <v>1.03</v>
      </c>
      <c r="I47" s="8">
        <v>1.1499999999999999</v>
      </c>
      <c r="J47" s="8">
        <v>1.31</v>
      </c>
      <c r="K47" s="8">
        <v>1.53</v>
      </c>
      <c r="L47" s="8">
        <v>1.78</v>
      </c>
      <c r="M47" s="8">
        <v>2.04</v>
      </c>
      <c r="N47" s="8">
        <v>2.35</v>
      </c>
      <c r="O47" s="8">
        <v>2.63</v>
      </c>
      <c r="P47" s="8">
        <v>2.8499999999999996</v>
      </c>
      <c r="Q47" s="8">
        <v>3.04</v>
      </c>
      <c r="R47" s="8">
        <v>3.23</v>
      </c>
      <c r="S47" s="8">
        <v>3.4099999999999997</v>
      </c>
    </row>
    <row r="48" spans="1:19" x14ac:dyDescent="0.3">
      <c r="A48" s="8">
        <v>8461490</v>
      </c>
      <c r="B48" s="9" t="s">
        <v>67</v>
      </c>
      <c r="C48" s="8">
        <v>46908</v>
      </c>
      <c r="D48" s="8">
        <v>41.371699999999997</v>
      </c>
      <c r="E48" s="8">
        <v>-72.095524999999995</v>
      </c>
      <c r="F48" s="8">
        <v>2.52</v>
      </c>
      <c r="G48" s="8">
        <v>2.61</v>
      </c>
      <c r="H48" s="8">
        <v>2.71</v>
      </c>
      <c r="I48" s="8">
        <v>2.84</v>
      </c>
      <c r="J48" s="8">
        <v>3</v>
      </c>
      <c r="K48" s="8">
        <v>3.19</v>
      </c>
      <c r="L48" s="8">
        <v>3.41</v>
      </c>
      <c r="M48" s="8">
        <v>3.66</v>
      </c>
      <c r="N48" s="8">
        <v>3.9299999999999997</v>
      </c>
      <c r="O48" s="8">
        <v>4.18</v>
      </c>
      <c r="P48" s="8">
        <v>4.3899999999999997</v>
      </c>
      <c r="Q48" s="8">
        <v>4.57</v>
      </c>
      <c r="R48" s="8">
        <v>4.75</v>
      </c>
      <c r="S48" s="8">
        <v>4.9399999999999995</v>
      </c>
    </row>
    <row r="49" spans="1:19" x14ac:dyDescent="0.3">
      <c r="A49" s="8">
        <v>8452660</v>
      </c>
      <c r="B49" s="9" t="s">
        <v>68</v>
      </c>
      <c r="C49" s="8">
        <v>47269</v>
      </c>
      <c r="D49" s="8">
        <v>41.504333000000003</v>
      </c>
      <c r="E49" s="8">
        <v>-71.326138999999998</v>
      </c>
      <c r="F49" s="8">
        <v>2.6</v>
      </c>
      <c r="G49" s="8">
        <v>2.69</v>
      </c>
      <c r="H49" s="8">
        <v>2.79</v>
      </c>
      <c r="I49" s="8">
        <v>2.92</v>
      </c>
      <c r="J49" s="8">
        <v>3.08</v>
      </c>
      <c r="K49" s="8">
        <v>3.27</v>
      </c>
      <c r="L49" s="8">
        <v>3.49</v>
      </c>
      <c r="M49" s="8">
        <v>3.74</v>
      </c>
      <c r="N49" s="8">
        <v>4.01</v>
      </c>
      <c r="O49" s="8">
        <v>4.26</v>
      </c>
      <c r="P49" s="8">
        <v>4.47</v>
      </c>
      <c r="Q49" s="8">
        <v>4.6500000000000004</v>
      </c>
      <c r="R49" s="8">
        <v>4.83</v>
      </c>
      <c r="S49" s="8">
        <v>5.0199999999999996</v>
      </c>
    </row>
    <row r="50" spans="1:19" x14ac:dyDescent="0.3">
      <c r="A50" s="8">
        <v>8729840</v>
      </c>
      <c r="B50" s="9" t="s">
        <v>69</v>
      </c>
      <c r="C50" s="8">
        <v>42933</v>
      </c>
      <c r="D50" s="8">
        <v>30.404388999999998</v>
      </c>
      <c r="E50" s="8">
        <v>-87.211194000000006</v>
      </c>
      <c r="F50" s="8">
        <v>2.7100000000000004</v>
      </c>
      <c r="G50" s="8">
        <v>2.7800000000000002</v>
      </c>
      <c r="H50" s="8">
        <v>2.8800000000000003</v>
      </c>
      <c r="I50" s="8">
        <v>3.0000000000000004</v>
      </c>
      <c r="J50" s="8">
        <v>3.16</v>
      </c>
      <c r="K50" s="8">
        <v>3.3600000000000003</v>
      </c>
      <c r="L50" s="8">
        <v>3.6000000000000005</v>
      </c>
      <c r="M50" s="8">
        <v>3.8600000000000003</v>
      </c>
      <c r="N50" s="8">
        <v>4.1400000000000006</v>
      </c>
      <c r="O50" s="8">
        <v>4.41</v>
      </c>
      <c r="P50" s="8">
        <v>4.6400000000000006</v>
      </c>
      <c r="Q50" s="8">
        <v>4.83</v>
      </c>
      <c r="R50" s="8">
        <v>5.01</v>
      </c>
      <c r="S50" s="8">
        <v>5.19</v>
      </c>
    </row>
    <row r="51" spans="1:19" x14ac:dyDescent="0.3">
      <c r="A51" s="8">
        <v>8658120</v>
      </c>
      <c r="B51" s="9" t="s">
        <v>66</v>
      </c>
      <c r="C51" s="8">
        <v>44382</v>
      </c>
      <c r="D51" s="8">
        <v>34.227499999999999</v>
      </c>
      <c r="E51" s="8">
        <v>-77.953610999999995</v>
      </c>
      <c r="F51" s="8">
        <v>1.9100000000000001</v>
      </c>
      <c r="G51" s="8">
        <v>1.9900000000000002</v>
      </c>
      <c r="H51" s="8">
        <v>2.0900000000000003</v>
      </c>
      <c r="I51" s="8">
        <v>2.2100000000000004</v>
      </c>
      <c r="J51" s="8">
        <v>2.3800000000000003</v>
      </c>
      <c r="K51" s="8">
        <v>2.5700000000000003</v>
      </c>
      <c r="L51" s="8">
        <v>2.79</v>
      </c>
      <c r="M51" s="8">
        <v>3.0600000000000005</v>
      </c>
      <c r="N51" s="8">
        <v>3.33</v>
      </c>
      <c r="O51" s="8">
        <v>3.6000000000000005</v>
      </c>
      <c r="P51" s="8">
        <v>3.81</v>
      </c>
      <c r="Q51" s="8">
        <v>4</v>
      </c>
      <c r="R51" s="8">
        <v>4.2</v>
      </c>
      <c r="S51" s="8">
        <v>4.37</v>
      </c>
    </row>
    <row r="52" spans="1:19" ht="28.8" x14ac:dyDescent="0.3">
      <c r="A52" s="8">
        <v>8661070</v>
      </c>
      <c r="B52" s="9" t="s">
        <v>70</v>
      </c>
      <c r="C52" s="8">
        <v>44381</v>
      </c>
      <c r="D52" s="8">
        <v>33.655000000000001</v>
      </c>
      <c r="E52" s="8">
        <v>-78.918306000000001</v>
      </c>
      <c r="F52" s="8">
        <v>2.69</v>
      </c>
      <c r="G52" s="8">
        <v>2.77</v>
      </c>
      <c r="H52" s="8">
        <v>2.87</v>
      </c>
      <c r="I52" s="8">
        <v>2.99</v>
      </c>
      <c r="J52" s="8">
        <v>3.15</v>
      </c>
      <c r="K52" s="8">
        <v>3.35</v>
      </c>
      <c r="L52" s="8">
        <v>3.5700000000000003</v>
      </c>
      <c r="M52" s="8">
        <v>3.84</v>
      </c>
      <c r="N52" s="8">
        <v>4.12</v>
      </c>
      <c r="O52" s="8">
        <v>4.3900000000000006</v>
      </c>
      <c r="P52" s="8">
        <v>4.5999999999999996</v>
      </c>
      <c r="Q52" s="8">
        <v>4.79</v>
      </c>
      <c r="R52" s="8">
        <v>4.9800000000000004</v>
      </c>
      <c r="S52" s="8">
        <v>5.17</v>
      </c>
    </row>
    <row r="53" spans="1:19" x14ac:dyDescent="0.3">
      <c r="A53" s="8">
        <v>8727520</v>
      </c>
      <c r="B53" s="9" t="s">
        <v>74</v>
      </c>
      <c r="C53" s="8">
        <v>42577</v>
      </c>
      <c r="D53" s="8">
        <v>29.135000000000002</v>
      </c>
      <c r="E53" s="8">
        <v>-83.031700000000001</v>
      </c>
      <c r="F53" s="8">
        <v>2.5300000000000002</v>
      </c>
      <c r="G53" s="8">
        <v>2.6</v>
      </c>
      <c r="H53" s="8">
        <v>2.6900000000000004</v>
      </c>
      <c r="I53" s="8">
        <v>2.81</v>
      </c>
      <c r="J53" s="8">
        <v>2.98</v>
      </c>
      <c r="K53" s="8">
        <v>3.18</v>
      </c>
      <c r="L53" s="8">
        <v>3.42</v>
      </c>
      <c r="M53" s="8">
        <v>3.68</v>
      </c>
      <c r="N53" s="8">
        <v>3.9800000000000004</v>
      </c>
      <c r="O53" s="8">
        <v>4.24</v>
      </c>
      <c r="P53" s="8">
        <v>4.46</v>
      </c>
      <c r="Q53" s="8">
        <v>4.66</v>
      </c>
      <c r="R53" s="8">
        <v>4.8499999999999996</v>
      </c>
      <c r="S53" s="8">
        <v>5.03</v>
      </c>
    </row>
    <row r="54" spans="1:19" x14ac:dyDescent="0.3">
      <c r="A54" s="8">
        <v>8545240</v>
      </c>
      <c r="B54" s="9" t="s">
        <v>73</v>
      </c>
      <c r="C54" s="8">
        <v>46545</v>
      </c>
      <c r="D54" s="8">
        <v>39.933300000000003</v>
      </c>
      <c r="E54" s="8">
        <v>-75.141700999999998</v>
      </c>
      <c r="F54" s="8">
        <v>2.41</v>
      </c>
      <c r="G54" s="8">
        <v>2.5</v>
      </c>
      <c r="H54" s="8">
        <v>2.61</v>
      </c>
      <c r="I54" s="8">
        <v>2.74</v>
      </c>
      <c r="J54" s="8">
        <v>2.9</v>
      </c>
      <c r="K54" s="8">
        <v>3.08</v>
      </c>
      <c r="L54" s="8">
        <v>3.3</v>
      </c>
      <c r="M54" s="8">
        <v>3.56</v>
      </c>
      <c r="N54" s="8">
        <v>3.84</v>
      </c>
      <c r="O54" s="8">
        <v>4.0999999999999996</v>
      </c>
      <c r="P54" s="8">
        <v>4.3</v>
      </c>
      <c r="Q54" s="8">
        <v>4.5</v>
      </c>
      <c r="R54" s="8">
        <v>4.67</v>
      </c>
      <c r="S54" s="8">
        <v>4.8599999999999994</v>
      </c>
    </row>
    <row r="55" spans="1:19" ht="28.8" x14ac:dyDescent="0.3">
      <c r="A55" s="8">
        <v>8514560</v>
      </c>
      <c r="B55" s="9" t="s">
        <v>160</v>
      </c>
      <c r="C55" s="8">
        <v>46907</v>
      </c>
      <c r="D55" s="8">
        <v>40.950000000000003</v>
      </c>
      <c r="E55" s="8">
        <v>-73.076700000000002</v>
      </c>
      <c r="F55" s="8">
        <v>3</v>
      </c>
      <c r="G55" s="8">
        <v>3.09</v>
      </c>
      <c r="H55" s="8">
        <v>3.1999999999999997</v>
      </c>
      <c r="I55" s="8">
        <v>3.34</v>
      </c>
      <c r="J55" s="8">
        <v>3.4899999999999998</v>
      </c>
      <c r="K55" s="8">
        <v>3.6799999999999997</v>
      </c>
      <c r="L55" s="8">
        <v>3.91</v>
      </c>
      <c r="M55" s="8">
        <v>4.16</v>
      </c>
      <c r="N55" s="8">
        <v>4.43</v>
      </c>
      <c r="O55" s="8">
        <v>4.68</v>
      </c>
      <c r="P55" s="8">
        <v>4.9000000000000004</v>
      </c>
      <c r="Q55" s="8">
        <v>5.0999999999999996</v>
      </c>
      <c r="R55" s="8">
        <v>5.27</v>
      </c>
      <c r="S55" s="8">
        <v>5.47</v>
      </c>
    </row>
    <row r="56" spans="1:19" x14ac:dyDescent="0.3">
      <c r="A56" s="8">
        <v>8518750</v>
      </c>
      <c r="B56" s="9" t="s">
        <v>75</v>
      </c>
      <c r="C56" s="8">
        <v>46906</v>
      </c>
      <c r="D56" s="8">
        <v>40.700555999999999</v>
      </c>
      <c r="E56" s="8">
        <v>-74.014167</v>
      </c>
      <c r="F56" s="8">
        <v>2.62</v>
      </c>
      <c r="G56" s="8">
        <v>2.71</v>
      </c>
      <c r="H56" s="8">
        <v>2.82</v>
      </c>
      <c r="I56" s="8">
        <v>2.95</v>
      </c>
      <c r="J56" s="8">
        <v>3.11</v>
      </c>
      <c r="K56" s="8">
        <v>3.3</v>
      </c>
      <c r="L56" s="8">
        <v>3.52</v>
      </c>
      <c r="M56" s="8">
        <v>3.7800000000000002</v>
      </c>
      <c r="N56" s="8">
        <v>4.05</v>
      </c>
      <c r="O56" s="8">
        <v>4.3</v>
      </c>
      <c r="P56" s="8">
        <v>4.51</v>
      </c>
      <c r="Q56" s="8">
        <v>4.71</v>
      </c>
      <c r="R56" s="8">
        <v>4.8900000000000006</v>
      </c>
      <c r="S56" s="8">
        <v>5.08</v>
      </c>
    </row>
    <row r="57" spans="1:19" x14ac:dyDescent="0.3">
      <c r="A57" s="8">
        <v>8447930</v>
      </c>
      <c r="B57" s="9" t="s">
        <v>71</v>
      </c>
      <c r="C57" s="8">
        <v>47269</v>
      </c>
      <c r="D57" s="8">
        <v>41.523612999999997</v>
      </c>
      <c r="E57" s="8">
        <v>-70.671111999999994</v>
      </c>
      <c r="F57" s="8">
        <v>2.33</v>
      </c>
      <c r="G57" s="8">
        <v>2.42</v>
      </c>
      <c r="H57" s="8">
        <v>2.5299999999999998</v>
      </c>
      <c r="I57" s="8">
        <v>2.66</v>
      </c>
      <c r="J57" s="8">
        <v>2.81</v>
      </c>
      <c r="K57" s="8">
        <v>3.01</v>
      </c>
      <c r="L57" s="8">
        <v>3.23</v>
      </c>
      <c r="M57" s="8">
        <v>3.48</v>
      </c>
      <c r="N57" s="8">
        <v>3.76</v>
      </c>
      <c r="O57" s="8">
        <v>4.01</v>
      </c>
      <c r="P57" s="8">
        <v>4.22</v>
      </c>
      <c r="Q57" s="8">
        <v>4.4000000000000004</v>
      </c>
      <c r="R57" s="8">
        <v>4.58</v>
      </c>
      <c r="S57" s="8">
        <v>4.7699999999999996</v>
      </c>
    </row>
    <row r="58" spans="1:19" ht="72" x14ac:dyDescent="0.3">
      <c r="A58" s="8">
        <v>8574680</v>
      </c>
      <c r="B58" s="9" t="s">
        <v>161</v>
      </c>
      <c r="C58" s="8">
        <v>46183</v>
      </c>
      <c r="D58" s="8">
        <v>39.266944000000002</v>
      </c>
      <c r="E58" s="8">
        <v>-76.579443999999995</v>
      </c>
      <c r="F58" s="8">
        <v>2.09</v>
      </c>
      <c r="G58" s="8">
        <v>2.19</v>
      </c>
      <c r="H58" s="8">
        <v>2.29</v>
      </c>
      <c r="I58" s="8">
        <v>2.42</v>
      </c>
      <c r="J58" s="8">
        <v>2.59</v>
      </c>
      <c r="K58" s="8">
        <v>2.78</v>
      </c>
      <c r="L58" s="8">
        <v>3</v>
      </c>
      <c r="M58" s="8">
        <v>3.25</v>
      </c>
      <c r="N58" s="8">
        <v>3.5300000000000002</v>
      </c>
      <c r="O58" s="8">
        <v>3.8</v>
      </c>
      <c r="P58" s="8">
        <v>4.01</v>
      </c>
      <c r="Q58" s="8">
        <v>4.2</v>
      </c>
      <c r="R58" s="8">
        <v>4.38</v>
      </c>
      <c r="S58" s="8">
        <v>4.58</v>
      </c>
    </row>
    <row r="59" spans="1:19" ht="28.8" x14ac:dyDescent="0.3">
      <c r="A59" s="8">
        <v>8720030</v>
      </c>
      <c r="B59" s="9" t="s">
        <v>162</v>
      </c>
      <c r="C59" s="8">
        <v>43299</v>
      </c>
      <c r="D59" s="8">
        <v>30.671389000000001</v>
      </c>
      <c r="E59" s="8">
        <v>-81.465833000000003</v>
      </c>
      <c r="F59" s="8">
        <v>2.4500000000000002</v>
      </c>
      <c r="G59" s="8">
        <v>2.5300000000000002</v>
      </c>
      <c r="H59" s="8">
        <v>2.63</v>
      </c>
      <c r="I59" s="8">
        <v>2.75</v>
      </c>
      <c r="J59" s="8">
        <v>2.92</v>
      </c>
      <c r="K59" s="8">
        <v>3.12</v>
      </c>
      <c r="L59" s="8">
        <v>3.35</v>
      </c>
      <c r="M59" s="8">
        <v>3.62</v>
      </c>
      <c r="N59" s="8">
        <v>3.91</v>
      </c>
      <c r="O59" s="8">
        <v>4.18</v>
      </c>
      <c r="P59" s="8">
        <v>4.3900000000000006</v>
      </c>
      <c r="Q59" s="8">
        <v>4.58</v>
      </c>
      <c r="R59" s="8">
        <v>4.7699999999999996</v>
      </c>
      <c r="S59" s="8">
        <v>4.96</v>
      </c>
    </row>
    <row r="60" spans="1:19" ht="28.8" x14ac:dyDescent="0.3">
      <c r="A60" s="8">
        <v>8720220</v>
      </c>
      <c r="B60" s="9" t="s">
        <v>163</v>
      </c>
      <c r="C60" s="8">
        <v>42939</v>
      </c>
      <c r="D60" s="8">
        <v>30.3933</v>
      </c>
      <c r="E60" s="8">
        <v>-81.431700000000006</v>
      </c>
      <c r="F60" s="8">
        <v>1.7899999999999998</v>
      </c>
      <c r="G60" s="8">
        <v>1.8699999999999999</v>
      </c>
      <c r="H60" s="8">
        <v>1.97</v>
      </c>
      <c r="I60" s="8">
        <v>2.1</v>
      </c>
      <c r="J60" s="8">
        <v>2.2599999999999998</v>
      </c>
      <c r="K60" s="8">
        <v>2.4699999999999998</v>
      </c>
      <c r="L60" s="8">
        <v>2.7</v>
      </c>
      <c r="M60" s="8">
        <v>2.98</v>
      </c>
      <c r="N60" s="8">
        <v>3.26</v>
      </c>
      <c r="O60" s="8">
        <v>3.54</v>
      </c>
      <c r="P60" s="8">
        <v>3.76</v>
      </c>
      <c r="Q60" s="8">
        <v>3.94</v>
      </c>
      <c r="R60" s="8">
        <v>4.1400000000000006</v>
      </c>
      <c r="S60" s="8">
        <v>4.33</v>
      </c>
    </row>
    <row r="61" spans="1:19" x14ac:dyDescent="0.3">
      <c r="A61" s="8">
        <v>8594900</v>
      </c>
      <c r="B61" s="9" t="s">
        <v>80</v>
      </c>
      <c r="C61" s="8">
        <v>46183</v>
      </c>
      <c r="D61" s="8">
        <v>38.872999999999998</v>
      </c>
      <c r="E61" s="8">
        <v>-77.021699999999996</v>
      </c>
      <c r="F61" s="8">
        <v>3.54</v>
      </c>
      <c r="G61" s="8">
        <v>3.6399999999999997</v>
      </c>
      <c r="H61" s="8">
        <v>3.7399999999999998</v>
      </c>
      <c r="I61" s="8">
        <v>3.87</v>
      </c>
      <c r="J61" s="8">
        <v>4.04</v>
      </c>
      <c r="K61" s="8">
        <v>4.2299999999999995</v>
      </c>
      <c r="L61" s="8">
        <v>4.45</v>
      </c>
      <c r="M61" s="8">
        <v>4.71</v>
      </c>
      <c r="N61" s="8">
        <v>4.99</v>
      </c>
      <c r="O61" s="8">
        <v>5.26</v>
      </c>
      <c r="P61" s="8">
        <v>5.47</v>
      </c>
      <c r="Q61" s="8">
        <v>5.66</v>
      </c>
      <c r="R61" s="8">
        <v>5.84</v>
      </c>
      <c r="S61" s="8">
        <v>6.04</v>
      </c>
    </row>
    <row r="62" spans="1:19" x14ac:dyDescent="0.3">
      <c r="A62" s="8">
        <v>8510560</v>
      </c>
      <c r="B62" s="9" t="s">
        <v>81</v>
      </c>
      <c r="C62" s="8">
        <v>46908</v>
      </c>
      <c r="D62" s="8">
        <v>41.048333</v>
      </c>
      <c r="E62" s="8">
        <v>-71.959444000000005</v>
      </c>
      <c r="F62" s="8">
        <v>2.2200000000000002</v>
      </c>
      <c r="G62" s="8">
        <v>2.3200000000000003</v>
      </c>
      <c r="H62" s="8">
        <v>2.4300000000000002</v>
      </c>
      <c r="I62" s="8">
        <v>2.5700000000000003</v>
      </c>
      <c r="J62" s="8">
        <v>2.72</v>
      </c>
      <c r="K62" s="8">
        <v>2.92</v>
      </c>
      <c r="L62" s="8">
        <v>3.1500000000000004</v>
      </c>
      <c r="M62" s="8">
        <v>3.41</v>
      </c>
      <c r="N62" s="8">
        <v>3.68</v>
      </c>
      <c r="O62" s="8">
        <v>3.9400000000000004</v>
      </c>
      <c r="P62" s="8">
        <v>4.16</v>
      </c>
      <c r="Q62" s="8">
        <v>4.34</v>
      </c>
      <c r="R62" s="8">
        <v>4.53</v>
      </c>
      <c r="S62" s="8">
        <v>4.7200000000000006</v>
      </c>
    </row>
    <row r="63" spans="1:19" x14ac:dyDescent="0.3">
      <c r="A63" s="8">
        <v>8575512</v>
      </c>
      <c r="B63" s="9" t="s">
        <v>82</v>
      </c>
      <c r="C63" s="8">
        <v>46184</v>
      </c>
      <c r="D63" s="8">
        <v>38.983280000000001</v>
      </c>
      <c r="E63" s="8">
        <v>-76.4816</v>
      </c>
      <c r="F63" s="8">
        <v>1.9</v>
      </c>
      <c r="G63" s="8">
        <v>1.99</v>
      </c>
      <c r="H63" s="8">
        <v>2.1</v>
      </c>
      <c r="I63" s="8">
        <v>2.23</v>
      </c>
      <c r="J63" s="8">
        <v>2.41</v>
      </c>
      <c r="K63" s="8">
        <v>2.6</v>
      </c>
      <c r="L63" s="8">
        <v>2.8200000000000003</v>
      </c>
      <c r="M63" s="8">
        <v>3.08</v>
      </c>
      <c r="N63" s="8">
        <v>3.3600000000000003</v>
      </c>
      <c r="O63" s="8">
        <v>3.6399999999999997</v>
      </c>
      <c r="P63" s="8">
        <v>3.85</v>
      </c>
      <c r="Q63" s="8">
        <v>4.05</v>
      </c>
      <c r="R63" s="8">
        <v>4.2300000000000004</v>
      </c>
      <c r="S63" s="8">
        <v>4.42</v>
      </c>
    </row>
    <row r="64" spans="1:19" ht="43.2" x14ac:dyDescent="0.3">
      <c r="A64" s="8">
        <v>8656483</v>
      </c>
      <c r="B64" s="9" t="s">
        <v>165</v>
      </c>
      <c r="C64" s="8">
        <v>44743</v>
      </c>
      <c r="D64" s="8">
        <v>34.72</v>
      </c>
      <c r="E64" s="8">
        <v>-76.67</v>
      </c>
      <c r="F64" s="8">
        <v>1.98</v>
      </c>
      <c r="G64" s="8">
        <v>2.0700000000000003</v>
      </c>
      <c r="H64" s="8">
        <v>2.17</v>
      </c>
      <c r="I64" s="8">
        <v>2.31</v>
      </c>
      <c r="J64" s="8">
        <v>2.4700000000000002</v>
      </c>
      <c r="K64" s="8">
        <v>2.67</v>
      </c>
      <c r="L64" s="8">
        <v>2.9000000000000004</v>
      </c>
      <c r="M64" s="8">
        <v>3.17</v>
      </c>
      <c r="N64" s="8">
        <v>3.45</v>
      </c>
      <c r="O64" s="8">
        <v>3.73</v>
      </c>
      <c r="P64" s="8">
        <v>3.95</v>
      </c>
      <c r="Q64" s="8">
        <v>4.1399999999999997</v>
      </c>
      <c r="R64" s="8">
        <v>4.34</v>
      </c>
      <c r="S64" s="8">
        <v>4.5200000000000005</v>
      </c>
    </row>
    <row r="65" spans="1:19" x14ac:dyDescent="0.3">
      <c r="A65" s="8">
        <v>8725520</v>
      </c>
      <c r="B65" s="9" t="s">
        <v>85</v>
      </c>
      <c r="C65" s="8">
        <v>41858</v>
      </c>
      <c r="D65" s="8">
        <v>26.648</v>
      </c>
      <c r="E65" s="8">
        <v>-81.870999999999995</v>
      </c>
      <c r="F65" s="8">
        <v>2.0699999999999998</v>
      </c>
      <c r="G65" s="8">
        <v>2.14</v>
      </c>
      <c r="H65" s="8">
        <v>2.2399999999999998</v>
      </c>
      <c r="I65" s="8">
        <v>2.36</v>
      </c>
      <c r="J65" s="8">
        <v>2.5299999999999998</v>
      </c>
      <c r="K65" s="8">
        <v>2.75</v>
      </c>
      <c r="L65" s="8">
        <v>2.98</v>
      </c>
      <c r="M65" s="8">
        <v>3.26</v>
      </c>
      <c r="N65" s="8">
        <v>3.56</v>
      </c>
      <c r="O65" s="8">
        <v>3.83</v>
      </c>
      <c r="P65" s="8">
        <v>4.0599999999999996</v>
      </c>
      <c r="Q65" s="8">
        <v>4.26</v>
      </c>
      <c r="R65" s="8">
        <v>4.46</v>
      </c>
      <c r="S65" s="8">
        <v>4.62</v>
      </c>
    </row>
    <row r="66" spans="1:19" ht="28.8" x14ac:dyDescent="0.3">
      <c r="A66" s="8">
        <v>8449130</v>
      </c>
      <c r="B66" s="9" t="s">
        <v>164</v>
      </c>
      <c r="C66" s="8">
        <v>46910</v>
      </c>
      <c r="D66" s="8">
        <v>41.285277999999998</v>
      </c>
      <c r="E66" s="8">
        <v>-70.09639</v>
      </c>
      <c r="F66" s="8">
        <v>1.94</v>
      </c>
      <c r="G66" s="8">
        <v>2.04</v>
      </c>
      <c r="H66" s="8">
        <v>2.15</v>
      </c>
      <c r="I66" s="8">
        <v>2.2800000000000002</v>
      </c>
      <c r="J66" s="8">
        <v>2.44</v>
      </c>
      <c r="K66" s="8">
        <v>2.64</v>
      </c>
      <c r="L66" s="8">
        <v>2.87</v>
      </c>
      <c r="M66" s="8">
        <v>3.13</v>
      </c>
      <c r="N66" s="8">
        <v>3.41</v>
      </c>
      <c r="O66" s="8">
        <v>3.66</v>
      </c>
      <c r="P66" s="8">
        <v>3.88</v>
      </c>
      <c r="Q66" s="8">
        <v>4.07</v>
      </c>
      <c r="R66" s="8">
        <v>4.25</v>
      </c>
      <c r="S66" s="8">
        <v>4.45</v>
      </c>
    </row>
    <row r="67" spans="1:19" ht="28.8" x14ac:dyDescent="0.3">
      <c r="A67" s="8">
        <v>8725110</v>
      </c>
      <c r="B67" s="9" t="s">
        <v>166</v>
      </c>
      <c r="C67" s="8">
        <v>41498</v>
      </c>
      <c r="D67" s="8">
        <v>26.131667</v>
      </c>
      <c r="E67" s="8">
        <v>-81.807500000000005</v>
      </c>
      <c r="F67" s="8">
        <v>2.0900000000000003</v>
      </c>
      <c r="G67" s="8">
        <v>2.16</v>
      </c>
      <c r="H67" s="8">
        <v>2.2600000000000002</v>
      </c>
      <c r="I67" s="8">
        <v>2.3800000000000003</v>
      </c>
      <c r="J67" s="8">
        <v>2.5500000000000003</v>
      </c>
      <c r="K67" s="8">
        <v>2.7700000000000005</v>
      </c>
      <c r="L67" s="8">
        <v>3.0100000000000002</v>
      </c>
      <c r="M67" s="8">
        <v>3.29</v>
      </c>
      <c r="N67" s="8">
        <v>3.58</v>
      </c>
      <c r="O67" s="8">
        <v>3.85</v>
      </c>
      <c r="P67" s="8">
        <v>4.09</v>
      </c>
      <c r="Q67" s="8">
        <v>4.28</v>
      </c>
      <c r="R67" s="8">
        <v>4.4800000000000004</v>
      </c>
      <c r="S67" s="8">
        <v>4.6500000000000004</v>
      </c>
    </row>
    <row r="68" spans="1:19" x14ac:dyDescent="0.3">
      <c r="A68" s="8">
        <v>8571892</v>
      </c>
      <c r="B68" s="9" t="s">
        <v>87</v>
      </c>
      <c r="C68" s="8">
        <v>46184</v>
      </c>
      <c r="D68" s="8">
        <v>38.572499999999998</v>
      </c>
      <c r="E68" s="8">
        <v>-76.061667</v>
      </c>
      <c r="F68" s="8">
        <v>1.6099999999999999</v>
      </c>
      <c r="G68" s="8">
        <v>1.7</v>
      </c>
      <c r="H68" s="8">
        <v>1.8199999999999998</v>
      </c>
      <c r="I68" s="8">
        <v>1.95</v>
      </c>
      <c r="J68" s="8">
        <v>2.12</v>
      </c>
      <c r="K68" s="8">
        <v>2.31</v>
      </c>
      <c r="L68" s="8">
        <v>2.5300000000000002</v>
      </c>
      <c r="M68" s="8">
        <v>2.8</v>
      </c>
      <c r="N68" s="8">
        <v>3.08</v>
      </c>
      <c r="O68" s="8">
        <v>3.36</v>
      </c>
      <c r="P68" s="8">
        <v>3.57</v>
      </c>
      <c r="Q68" s="8">
        <v>3.76</v>
      </c>
      <c r="R68" s="8">
        <v>3.95</v>
      </c>
      <c r="S68" s="8">
        <v>4.1500000000000004</v>
      </c>
    </row>
    <row r="69" spans="1:19" x14ac:dyDescent="0.3">
      <c r="A69" s="8">
        <v>8557380</v>
      </c>
      <c r="B69" s="9" t="s">
        <v>88</v>
      </c>
      <c r="C69" s="8">
        <v>46185</v>
      </c>
      <c r="D69" s="8">
        <v>38.781700000000001</v>
      </c>
      <c r="E69" s="8">
        <v>-75.120002999999997</v>
      </c>
      <c r="F69" s="8">
        <v>2.38</v>
      </c>
      <c r="G69" s="8">
        <v>2.48</v>
      </c>
      <c r="H69" s="8">
        <v>2.59</v>
      </c>
      <c r="I69" s="8">
        <v>2.7199999999999998</v>
      </c>
      <c r="J69" s="8">
        <v>2.89</v>
      </c>
      <c r="K69" s="8">
        <v>3.09</v>
      </c>
      <c r="L69" s="8">
        <v>3.31</v>
      </c>
      <c r="M69" s="8">
        <v>3.5700000000000003</v>
      </c>
      <c r="N69" s="8">
        <v>3.85</v>
      </c>
      <c r="O69" s="8">
        <v>4.1399999999999997</v>
      </c>
      <c r="P69" s="8">
        <v>4.3499999999999996</v>
      </c>
      <c r="Q69" s="8">
        <v>4.54</v>
      </c>
      <c r="R69" s="8">
        <v>4.7300000000000004</v>
      </c>
      <c r="S69" s="8">
        <v>4.92</v>
      </c>
    </row>
    <row r="70" spans="1:19" ht="43.2" x14ac:dyDescent="0.3">
      <c r="A70" s="8">
        <v>8665530</v>
      </c>
      <c r="B70" s="9" t="s">
        <v>167</v>
      </c>
      <c r="C70" s="8">
        <v>44020</v>
      </c>
      <c r="D70" s="8">
        <v>32.780833000000001</v>
      </c>
      <c r="E70" s="8">
        <v>-79.923610999999994</v>
      </c>
      <c r="F70" s="8">
        <v>2.34</v>
      </c>
      <c r="G70" s="8">
        <v>2.4299999999999997</v>
      </c>
      <c r="H70" s="8">
        <v>2.54</v>
      </c>
      <c r="I70" s="8">
        <v>2.67</v>
      </c>
      <c r="J70" s="8">
        <v>2.84</v>
      </c>
      <c r="K70" s="8">
        <v>3.05</v>
      </c>
      <c r="L70" s="8">
        <v>3.2800000000000002</v>
      </c>
      <c r="M70" s="8">
        <v>3.55</v>
      </c>
      <c r="N70" s="8">
        <v>3.84</v>
      </c>
      <c r="O70" s="8">
        <v>4.1099999999999994</v>
      </c>
      <c r="P70" s="8">
        <v>4.34</v>
      </c>
      <c r="Q70" s="8">
        <v>4.54</v>
      </c>
      <c r="R70" s="8">
        <v>4.7300000000000004</v>
      </c>
      <c r="S70" s="8">
        <v>4.93</v>
      </c>
    </row>
    <row r="71" spans="1:19" ht="28.8" x14ac:dyDescent="0.3">
      <c r="A71" s="8">
        <v>8726724</v>
      </c>
      <c r="B71" s="9" t="s">
        <v>168</v>
      </c>
      <c r="C71" s="8">
        <v>42217</v>
      </c>
      <c r="D71" s="8">
        <v>27.978306</v>
      </c>
      <c r="E71" s="8">
        <v>-82.831693999999999</v>
      </c>
      <c r="F71" s="8">
        <v>1.9799999999999998</v>
      </c>
      <c r="G71" s="8">
        <v>2.06</v>
      </c>
      <c r="H71" s="8">
        <v>2.1599999999999997</v>
      </c>
      <c r="I71" s="8">
        <v>2.29</v>
      </c>
      <c r="J71" s="8">
        <v>2.46</v>
      </c>
      <c r="K71" s="8">
        <v>2.6799999999999997</v>
      </c>
      <c r="L71" s="8">
        <v>2.92</v>
      </c>
      <c r="M71" s="8">
        <v>3.2</v>
      </c>
      <c r="N71" s="8">
        <v>3.4899999999999998</v>
      </c>
      <c r="O71" s="8">
        <v>3.76</v>
      </c>
      <c r="P71" s="8">
        <v>4</v>
      </c>
      <c r="Q71" s="8">
        <v>4.1999999999999993</v>
      </c>
      <c r="R71" s="8">
        <v>4.4000000000000004</v>
      </c>
      <c r="S71" s="8">
        <v>4.58</v>
      </c>
    </row>
    <row r="72" spans="1:19" ht="28.8" x14ac:dyDescent="0.3">
      <c r="A72" s="8">
        <v>8735180</v>
      </c>
      <c r="B72" s="9" t="s">
        <v>94</v>
      </c>
      <c r="C72" s="8">
        <v>42932</v>
      </c>
      <c r="D72" s="8">
        <v>30.25</v>
      </c>
      <c r="E72" s="8">
        <v>-88.075000000000003</v>
      </c>
      <c r="F72" s="8">
        <v>3.3200000000000003</v>
      </c>
      <c r="G72" s="8">
        <v>3.41</v>
      </c>
      <c r="H72" s="8">
        <v>3.5100000000000002</v>
      </c>
      <c r="I72" s="8">
        <v>3.6400000000000006</v>
      </c>
      <c r="J72" s="8">
        <v>3.8100000000000005</v>
      </c>
      <c r="K72" s="8">
        <v>4.03</v>
      </c>
      <c r="L72" s="8">
        <v>4.2700000000000005</v>
      </c>
      <c r="M72" s="8">
        <v>4.5400000000000009</v>
      </c>
      <c r="N72" s="8">
        <v>4.83</v>
      </c>
      <c r="O72" s="8">
        <v>5.1100000000000003</v>
      </c>
      <c r="P72" s="8">
        <v>5.34</v>
      </c>
      <c r="Q72" s="8">
        <v>5.5500000000000007</v>
      </c>
      <c r="R72" s="8">
        <v>5.74</v>
      </c>
      <c r="S72" s="8">
        <v>5.9300000000000006</v>
      </c>
    </row>
    <row r="73" spans="1:19" x14ac:dyDescent="0.3">
      <c r="A73" s="8">
        <v>8670870</v>
      </c>
      <c r="B73" s="9" t="s">
        <v>93</v>
      </c>
      <c r="C73" s="8">
        <v>43659</v>
      </c>
      <c r="D73" s="8">
        <v>32.036700000000003</v>
      </c>
      <c r="E73" s="8">
        <v>-80.901700000000005</v>
      </c>
      <c r="F73" s="8">
        <v>2.4400000000000004</v>
      </c>
      <c r="G73" s="8">
        <v>2.5200000000000005</v>
      </c>
      <c r="H73" s="8">
        <v>2.6300000000000003</v>
      </c>
      <c r="I73" s="8">
        <v>2.7600000000000002</v>
      </c>
      <c r="J73" s="8">
        <v>2.93</v>
      </c>
      <c r="K73" s="8">
        <v>3.14</v>
      </c>
      <c r="L73" s="8">
        <v>3.3800000000000003</v>
      </c>
      <c r="M73" s="8">
        <v>3.6500000000000004</v>
      </c>
      <c r="N73" s="8">
        <v>3.9400000000000004</v>
      </c>
      <c r="O73" s="8">
        <v>4.2200000000000006</v>
      </c>
      <c r="P73" s="8">
        <v>4.4400000000000004</v>
      </c>
      <c r="Q73" s="8">
        <v>4.6400000000000006</v>
      </c>
      <c r="R73" s="8">
        <v>4.84</v>
      </c>
      <c r="S73" s="8">
        <v>5.0400000000000009</v>
      </c>
    </row>
    <row r="74" spans="1:19" x14ac:dyDescent="0.3">
      <c r="A74" s="8">
        <v>8724580</v>
      </c>
      <c r="B74" s="9" t="s">
        <v>90</v>
      </c>
      <c r="C74" s="8">
        <v>41138</v>
      </c>
      <c r="D74" s="8">
        <v>24.550830000000001</v>
      </c>
      <c r="E74" s="8">
        <v>-81.808059999999998</v>
      </c>
      <c r="F74" s="8">
        <v>1.1599999999999999</v>
      </c>
      <c r="G74" s="8">
        <v>1.23</v>
      </c>
      <c r="H74" s="8">
        <v>1.33</v>
      </c>
      <c r="I74" s="8">
        <v>1.45</v>
      </c>
      <c r="J74" s="8">
        <v>1.63</v>
      </c>
      <c r="K74" s="8">
        <v>1.85</v>
      </c>
      <c r="L74" s="8">
        <v>2.09</v>
      </c>
      <c r="M74" s="8">
        <v>2.3600000000000003</v>
      </c>
      <c r="N74" s="8">
        <v>2.6799999999999997</v>
      </c>
      <c r="O74" s="8">
        <v>2.96</v>
      </c>
      <c r="P74" s="8">
        <v>3.18</v>
      </c>
      <c r="Q74" s="8">
        <v>3.39</v>
      </c>
      <c r="R74" s="8">
        <v>3.59</v>
      </c>
      <c r="S74" s="8">
        <v>3.77</v>
      </c>
    </row>
    <row r="75" spans="1:19" ht="28.8" x14ac:dyDescent="0.3">
      <c r="A75" s="8">
        <v>8577330</v>
      </c>
      <c r="B75" s="9" t="s">
        <v>169</v>
      </c>
      <c r="C75" s="8">
        <v>45824</v>
      </c>
      <c r="D75" s="8">
        <v>38.317222000000001</v>
      </c>
      <c r="E75" s="8">
        <v>-76.450833000000003</v>
      </c>
      <c r="F75" s="8">
        <v>1.48</v>
      </c>
      <c r="G75" s="8">
        <v>1.58</v>
      </c>
      <c r="H75" s="8">
        <v>1.69</v>
      </c>
      <c r="I75" s="8">
        <v>1.82</v>
      </c>
      <c r="J75" s="8">
        <v>2</v>
      </c>
      <c r="K75" s="8">
        <v>2.2000000000000002</v>
      </c>
      <c r="L75" s="8">
        <v>2.42</v>
      </c>
      <c r="M75" s="8">
        <v>2.68</v>
      </c>
      <c r="N75" s="8">
        <v>2.9699999999999998</v>
      </c>
      <c r="O75" s="8">
        <v>3.26</v>
      </c>
      <c r="P75" s="8">
        <v>3.46</v>
      </c>
      <c r="Q75" s="8">
        <v>3.66</v>
      </c>
      <c r="R75" s="8">
        <v>3.85</v>
      </c>
      <c r="S75" s="8">
        <v>4.0500000000000007</v>
      </c>
    </row>
    <row r="76" spans="1:19" ht="43.2" x14ac:dyDescent="0.3">
      <c r="A76" s="8">
        <v>8726520</v>
      </c>
      <c r="B76" s="9" t="s">
        <v>170</v>
      </c>
      <c r="C76" s="8">
        <v>42217</v>
      </c>
      <c r="D76" s="8">
        <v>27.76061</v>
      </c>
      <c r="E76" s="8">
        <v>-82.626900000000006</v>
      </c>
      <c r="F76" s="8">
        <v>1.88</v>
      </c>
      <c r="G76" s="8">
        <v>1.96</v>
      </c>
      <c r="H76" s="8">
        <v>2.06</v>
      </c>
      <c r="I76" s="8">
        <v>2.19</v>
      </c>
      <c r="J76" s="8">
        <v>2.36</v>
      </c>
      <c r="K76" s="8">
        <v>2.5700000000000003</v>
      </c>
      <c r="L76" s="8">
        <v>2.8200000000000003</v>
      </c>
      <c r="M76" s="8">
        <v>3.1</v>
      </c>
      <c r="N76" s="8">
        <v>3.4</v>
      </c>
      <c r="O76" s="8">
        <v>3.67</v>
      </c>
      <c r="P76" s="8">
        <v>3.9000000000000004</v>
      </c>
      <c r="Q76" s="8">
        <v>4.0999999999999996</v>
      </c>
      <c r="R76" s="8">
        <v>4.3</v>
      </c>
      <c r="S76" s="8">
        <v>4.4800000000000004</v>
      </c>
    </row>
    <row r="77" spans="1:19" x14ac:dyDescent="0.3">
      <c r="A77" s="8">
        <v>8536110</v>
      </c>
      <c r="B77" s="9" t="s">
        <v>98</v>
      </c>
      <c r="C77" s="8">
        <v>46185</v>
      </c>
      <c r="D77" s="8">
        <v>38.968299999999999</v>
      </c>
      <c r="E77" s="8">
        <v>-74.959998999999996</v>
      </c>
      <c r="F77" s="8">
        <v>2.21</v>
      </c>
      <c r="G77" s="8">
        <v>2.31</v>
      </c>
      <c r="H77" s="8">
        <v>2.42</v>
      </c>
      <c r="I77" s="8">
        <v>2.56</v>
      </c>
      <c r="J77" s="8">
        <v>2.73</v>
      </c>
      <c r="K77" s="8">
        <v>2.93</v>
      </c>
      <c r="L77" s="8">
        <v>3.1500000000000004</v>
      </c>
      <c r="M77" s="8">
        <v>3.42</v>
      </c>
      <c r="N77" s="8">
        <v>3.71</v>
      </c>
      <c r="O77" s="8">
        <v>3.99</v>
      </c>
      <c r="P77" s="8">
        <v>4.2</v>
      </c>
      <c r="Q77" s="8">
        <v>4.4000000000000004</v>
      </c>
      <c r="R77" s="8">
        <v>4.59</v>
      </c>
      <c r="S77" s="8">
        <v>4.79</v>
      </c>
    </row>
    <row r="78" spans="1:19" x14ac:dyDescent="0.3">
      <c r="A78" s="8">
        <v>8632200</v>
      </c>
      <c r="B78" s="9" t="s">
        <v>96</v>
      </c>
      <c r="C78" s="8">
        <v>45464</v>
      </c>
      <c r="D78" s="8">
        <v>37.165190000000003</v>
      </c>
      <c r="E78" s="8">
        <v>-75.988444000000001</v>
      </c>
      <c r="F78" s="8">
        <v>1.9</v>
      </c>
      <c r="G78" s="8">
        <v>2</v>
      </c>
      <c r="H78" s="8">
        <v>2.11</v>
      </c>
      <c r="I78" s="8">
        <v>2.2400000000000002</v>
      </c>
      <c r="J78" s="8">
        <v>2.41</v>
      </c>
      <c r="K78" s="8">
        <v>2.61</v>
      </c>
      <c r="L78" s="8">
        <v>2.84</v>
      </c>
      <c r="M78" s="8">
        <v>3.1100000000000003</v>
      </c>
      <c r="N78" s="8">
        <v>3.4</v>
      </c>
      <c r="O78" s="8">
        <v>3.6799999999999997</v>
      </c>
      <c r="P78" s="8">
        <v>3.89</v>
      </c>
      <c r="Q78" s="8">
        <v>4.09</v>
      </c>
      <c r="R78" s="8">
        <v>4.29</v>
      </c>
      <c r="S78" s="8">
        <v>4.49</v>
      </c>
    </row>
    <row r="79" spans="1:19" ht="28.8" x14ac:dyDescent="0.3">
      <c r="A79" s="8">
        <v>8723970</v>
      </c>
      <c r="B79" s="9" t="s">
        <v>171</v>
      </c>
      <c r="C79" s="8">
        <v>41139</v>
      </c>
      <c r="D79" s="8">
        <v>24.710999999999999</v>
      </c>
      <c r="E79" s="8">
        <v>-81.106499999999997</v>
      </c>
      <c r="F79" s="8">
        <v>1.21</v>
      </c>
      <c r="G79" s="8">
        <v>1.29</v>
      </c>
      <c r="H79" s="8">
        <v>1.3900000000000001</v>
      </c>
      <c r="I79" s="8">
        <v>1.51</v>
      </c>
      <c r="J79" s="8">
        <v>1.69</v>
      </c>
      <c r="K79" s="8">
        <v>1.9100000000000001</v>
      </c>
      <c r="L79" s="8">
        <v>2.16</v>
      </c>
      <c r="M79" s="8">
        <v>2.4300000000000002</v>
      </c>
      <c r="N79" s="8">
        <v>2.74</v>
      </c>
      <c r="O79" s="8">
        <v>3.0300000000000002</v>
      </c>
      <c r="P79" s="8">
        <v>3.26</v>
      </c>
      <c r="Q79" s="8">
        <v>3.46</v>
      </c>
      <c r="R79" s="8">
        <v>3.66</v>
      </c>
      <c r="S79" s="8">
        <v>3.84</v>
      </c>
    </row>
    <row r="80" spans="1:19" x14ac:dyDescent="0.3">
      <c r="A80" s="8">
        <v>8531680</v>
      </c>
      <c r="B80" s="9" t="s">
        <v>99</v>
      </c>
      <c r="C80" s="8">
        <v>46546</v>
      </c>
      <c r="D80" s="8">
        <v>40.466943999999998</v>
      </c>
      <c r="E80" s="8">
        <v>-74.009444000000002</v>
      </c>
      <c r="F80" s="8">
        <v>2.96</v>
      </c>
      <c r="G80" s="8">
        <v>3.06</v>
      </c>
      <c r="H80" s="8">
        <v>3.18</v>
      </c>
      <c r="I80" s="8">
        <v>3.3200000000000003</v>
      </c>
      <c r="J80" s="8">
        <v>3.49</v>
      </c>
      <c r="K80" s="8">
        <v>3.69</v>
      </c>
      <c r="L80" s="8">
        <v>3.92</v>
      </c>
      <c r="M80" s="8">
        <v>4.18</v>
      </c>
      <c r="N80" s="8">
        <v>4.47</v>
      </c>
      <c r="O80" s="8">
        <v>4.74</v>
      </c>
      <c r="P80" s="8">
        <v>4.95</v>
      </c>
      <c r="Q80" s="8">
        <v>5.16</v>
      </c>
      <c r="R80" s="8">
        <v>5.34</v>
      </c>
      <c r="S80" s="8">
        <v>5.54</v>
      </c>
    </row>
    <row r="81" spans="1:19" ht="28.8" x14ac:dyDescent="0.3">
      <c r="A81" s="8">
        <v>1630000</v>
      </c>
      <c r="B81" s="9" t="s">
        <v>172</v>
      </c>
      <c r="C81" s="8">
        <v>37045</v>
      </c>
      <c r="D81" s="8">
        <v>13.443390000000001</v>
      </c>
      <c r="E81" s="8">
        <v>144.656361</v>
      </c>
      <c r="F81" s="8">
        <v>0.87</v>
      </c>
      <c r="G81" s="8">
        <v>0.92</v>
      </c>
      <c r="H81" s="8">
        <v>1.01</v>
      </c>
      <c r="I81" s="8">
        <v>1.1200000000000001</v>
      </c>
      <c r="J81" s="8">
        <v>1.3</v>
      </c>
      <c r="K81" s="8">
        <v>1.55</v>
      </c>
      <c r="L81" s="8">
        <v>1.84</v>
      </c>
      <c r="M81" s="8">
        <v>2.14</v>
      </c>
      <c r="N81" s="8">
        <v>2.4500000000000002</v>
      </c>
      <c r="O81" s="8">
        <v>2.74</v>
      </c>
      <c r="P81" s="8">
        <v>2.99</v>
      </c>
      <c r="Q81" s="8">
        <v>3.2199999999999998</v>
      </c>
      <c r="R81" s="8">
        <v>3.4299999999999997</v>
      </c>
      <c r="S81" s="8">
        <v>3.63</v>
      </c>
    </row>
    <row r="82" spans="1:19" x14ac:dyDescent="0.3">
      <c r="A82" s="8">
        <v>8534720</v>
      </c>
      <c r="B82" s="9" t="s">
        <v>100</v>
      </c>
      <c r="C82" s="8">
        <v>46186</v>
      </c>
      <c r="D82" s="8">
        <v>39.356667000000002</v>
      </c>
      <c r="E82" s="8">
        <v>-74.418053</v>
      </c>
      <c r="F82" s="8">
        <v>2.35</v>
      </c>
      <c r="G82" s="8">
        <v>2.4500000000000002</v>
      </c>
      <c r="H82" s="8">
        <v>2.56</v>
      </c>
      <c r="I82" s="8">
        <v>2.7</v>
      </c>
      <c r="J82" s="8">
        <v>2.87</v>
      </c>
      <c r="K82" s="8">
        <v>3.07</v>
      </c>
      <c r="L82" s="8">
        <v>3.3</v>
      </c>
      <c r="M82" s="8">
        <v>3.57</v>
      </c>
      <c r="N82" s="8">
        <v>3.86</v>
      </c>
      <c r="O82" s="8">
        <v>4.13</v>
      </c>
      <c r="P82" s="8">
        <v>4.3499999999999996</v>
      </c>
      <c r="Q82" s="8">
        <v>4.5600000000000005</v>
      </c>
      <c r="R82" s="8">
        <v>4.75</v>
      </c>
      <c r="S82" s="8">
        <v>4.9399999999999995</v>
      </c>
    </row>
    <row r="83" spans="1:19" x14ac:dyDescent="0.3">
      <c r="A83" s="8">
        <v>8635750</v>
      </c>
      <c r="B83" s="9" t="s">
        <v>102</v>
      </c>
      <c r="C83" s="8">
        <v>45824</v>
      </c>
      <c r="D83" s="8">
        <v>37.995277999999999</v>
      </c>
      <c r="E83" s="8">
        <v>-76.464721999999995</v>
      </c>
      <c r="F83" s="8">
        <v>1.53</v>
      </c>
      <c r="G83" s="8">
        <v>1.6300000000000001</v>
      </c>
      <c r="H83" s="8">
        <v>1.75</v>
      </c>
      <c r="I83" s="8">
        <v>1.8800000000000001</v>
      </c>
      <c r="J83" s="8">
        <v>2.06</v>
      </c>
      <c r="K83" s="8">
        <v>2.2600000000000002</v>
      </c>
      <c r="L83" s="8">
        <v>2.4900000000000002</v>
      </c>
      <c r="M83" s="8">
        <v>2.76</v>
      </c>
      <c r="N83" s="8">
        <v>3.05</v>
      </c>
      <c r="O83" s="8">
        <v>3.34</v>
      </c>
      <c r="P83" s="8">
        <v>3.5500000000000003</v>
      </c>
      <c r="Q83" s="8">
        <v>3.7600000000000002</v>
      </c>
      <c r="R83" s="8">
        <v>3.96</v>
      </c>
      <c r="S83" s="8">
        <v>4.16</v>
      </c>
    </row>
    <row r="84" spans="1:19" ht="43.2" x14ac:dyDescent="0.3">
      <c r="A84" s="8">
        <v>8638863</v>
      </c>
      <c r="B84" s="9" t="s">
        <v>174</v>
      </c>
      <c r="C84" s="8">
        <v>45464</v>
      </c>
      <c r="D84" s="8">
        <v>36.966700000000003</v>
      </c>
      <c r="E84" s="8">
        <v>-76.113299999999995</v>
      </c>
      <c r="F84" s="8">
        <v>2.2200000000000002</v>
      </c>
      <c r="G84" s="8">
        <v>2.3200000000000003</v>
      </c>
      <c r="H84" s="8">
        <v>2.44</v>
      </c>
      <c r="I84" s="8">
        <v>2.5700000000000003</v>
      </c>
      <c r="J84" s="8">
        <v>2.75</v>
      </c>
      <c r="K84" s="8">
        <v>2.96</v>
      </c>
      <c r="L84" s="8">
        <v>3.19</v>
      </c>
      <c r="M84" s="8">
        <v>3.46</v>
      </c>
      <c r="N84" s="8">
        <v>3.76</v>
      </c>
      <c r="O84" s="8">
        <v>4.04</v>
      </c>
      <c r="P84" s="8">
        <v>4.25</v>
      </c>
      <c r="Q84" s="8">
        <v>4.4700000000000006</v>
      </c>
      <c r="R84" s="8">
        <v>4.67</v>
      </c>
      <c r="S84" s="8">
        <v>4.87</v>
      </c>
    </row>
    <row r="85" spans="1:19" ht="57.6" x14ac:dyDescent="0.3">
      <c r="A85" s="8">
        <v>8638660</v>
      </c>
      <c r="B85" s="9" t="s">
        <v>173</v>
      </c>
      <c r="C85" s="8">
        <v>45464</v>
      </c>
      <c r="D85" s="8">
        <v>36.8217</v>
      </c>
      <c r="E85" s="8">
        <v>-76.293300000000002</v>
      </c>
      <c r="F85" s="8">
        <v>2.29</v>
      </c>
      <c r="G85" s="8">
        <v>2.3899999999999997</v>
      </c>
      <c r="H85" s="8">
        <v>2.5099999999999998</v>
      </c>
      <c r="I85" s="8">
        <v>2.6399999999999997</v>
      </c>
      <c r="J85" s="8">
        <v>2.82</v>
      </c>
      <c r="K85" s="8">
        <v>3.03</v>
      </c>
      <c r="L85" s="8">
        <v>3.26</v>
      </c>
      <c r="M85" s="8">
        <v>3.53</v>
      </c>
      <c r="N85" s="8">
        <v>3.83</v>
      </c>
      <c r="O85" s="8">
        <v>4.1099999999999994</v>
      </c>
      <c r="P85" s="8">
        <v>4.33</v>
      </c>
      <c r="Q85" s="8">
        <v>4.54</v>
      </c>
      <c r="R85" s="8">
        <v>4.74</v>
      </c>
      <c r="S85" s="8">
        <v>4.9399999999999995</v>
      </c>
    </row>
    <row r="86" spans="1:19" x14ac:dyDescent="0.3">
      <c r="A86" s="8">
        <v>8638610</v>
      </c>
      <c r="B86" s="9" t="s">
        <v>105</v>
      </c>
      <c r="C86" s="8">
        <v>45464</v>
      </c>
      <c r="D86" s="8">
        <v>36.946700999999997</v>
      </c>
      <c r="E86" s="8">
        <v>-76.330001999999993</v>
      </c>
      <c r="F86" s="8">
        <v>2.3400000000000003</v>
      </c>
      <c r="G86" s="8">
        <v>2.4400000000000004</v>
      </c>
      <c r="H86" s="8">
        <v>2.56</v>
      </c>
      <c r="I86" s="8">
        <v>2.7</v>
      </c>
      <c r="J86" s="8">
        <v>2.88</v>
      </c>
      <c r="K86" s="8">
        <v>3.0900000000000003</v>
      </c>
      <c r="L86" s="8">
        <v>3.3200000000000003</v>
      </c>
      <c r="M86" s="8">
        <v>3.6</v>
      </c>
      <c r="N86" s="8">
        <v>3.9000000000000004</v>
      </c>
      <c r="O86" s="8">
        <v>4.18</v>
      </c>
      <c r="P86" s="8">
        <v>4.4000000000000004</v>
      </c>
      <c r="Q86" s="8">
        <v>4.62</v>
      </c>
      <c r="R86" s="8">
        <v>4.8100000000000005</v>
      </c>
      <c r="S86" s="8">
        <v>5.0199999999999996</v>
      </c>
    </row>
    <row r="87" spans="1:19" x14ac:dyDescent="0.3">
      <c r="A87" s="8">
        <v>1619000</v>
      </c>
      <c r="B87" s="9" t="s">
        <v>106</v>
      </c>
      <c r="C87" s="8">
        <v>38170</v>
      </c>
      <c r="D87" s="8">
        <v>16.738299999999999</v>
      </c>
      <c r="E87" s="8">
        <v>-169.53</v>
      </c>
      <c r="F87" s="8">
        <v>1.1900000000000002</v>
      </c>
      <c r="G87" s="8">
        <v>1.25</v>
      </c>
      <c r="H87" s="8">
        <v>1.32</v>
      </c>
      <c r="I87" s="8">
        <v>1.4400000000000002</v>
      </c>
      <c r="J87" s="8">
        <v>1.6400000000000001</v>
      </c>
      <c r="K87" s="8">
        <v>1.9000000000000001</v>
      </c>
      <c r="L87" s="8">
        <v>2.1900000000000004</v>
      </c>
      <c r="M87" s="8">
        <v>2.5099999999999998</v>
      </c>
      <c r="N87" s="8">
        <v>2.84</v>
      </c>
      <c r="O87" s="8">
        <v>3.13</v>
      </c>
      <c r="P87" s="8">
        <v>3.39</v>
      </c>
      <c r="Q87" s="8">
        <v>3.62</v>
      </c>
      <c r="R87" s="8">
        <v>3.83</v>
      </c>
      <c r="S87" s="8">
        <v>4.04</v>
      </c>
    </row>
    <row r="88" spans="1:19" ht="43.2" x14ac:dyDescent="0.3">
      <c r="A88" s="8">
        <v>1820000</v>
      </c>
      <c r="B88" s="9" t="s">
        <v>175</v>
      </c>
      <c r="C88" s="8">
        <v>35628</v>
      </c>
      <c r="D88" s="8">
        <v>8.7317</v>
      </c>
      <c r="E88" s="8">
        <v>167.73611500000001</v>
      </c>
      <c r="F88" s="8">
        <v>1.31</v>
      </c>
      <c r="G88" s="8">
        <v>1.38</v>
      </c>
      <c r="H88" s="8">
        <v>1.46</v>
      </c>
      <c r="I88" s="8">
        <v>1.58</v>
      </c>
      <c r="J88" s="8">
        <v>1.78</v>
      </c>
      <c r="K88" s="8">
        <v>2.0300000000000002</v>
      </c>
      <c r="L88" s="8">
        <v>2.33</v>
      </c>
      <c r="M88" s="8">
        <v>2.65</v>
      </c>
      <c r="N88" s="8">
        <v>2.98</v>
      </c>
      <c r="O88" s="8">
        <v>3.26</v>
      </c>
      <c r="P88" s="8">
        <v>3.51</v>
      </c>
      <c r="Q88" s="8">
        <v>3.75</v>
      </c>
      <c r="R88" s="8">
        <v>3.9699999999999998</v>
      </c>
      <c r="S88" s="8">
        <v>4.1900000000000004</v>
      </c>
    </row>
    <row r="89" spans="1:19" x14ac:dyDescent="0.3">
      <c r="A89" s="8">
        <v>1611400</v>
      </c>
      <c r="B89" s="9" t="s">
        <v>109</v>
      </c>
      <c r="C89" s="8">
        <v>39981</v>
      </c>
      <c r="D89" s="8">
        <v>21.9544</v>
      </c>
      <c r="E89" s="8">
        <v>-159.3561</v>
      </c>
      <c r="F89" s="8">
        <v>0.97000000000000008</v>
      </c>
      <c r="G89" s="8">
        <v>1.03</v>
      </c>
      <c r="H89" s="8">
        <v>1.1100000000000001</v>
      </c>
      <c r="I89" s="8">
        <v>1.2400000000000002</v>
      </c>
      <c r="J89" s="8">
        <v>1.4300000000000002</v>
      </c>
      <c r="K89" s="8">
        <v>1.69</v>
      </c>
      <c r="L89" s="8">
        <v>1.9900000000000002</v>
      </c>
      <c r="M89" s="8">
        <v>2.31</v>
      </c>
      <c r="N89" s="8">
        <v>2.64</v>
      </c>
      <c r="O89" s="8">
        <v>2.93</v>
      </c>
      <c r="P89" s="8">
        <v>3.18</v>
      </c>
      <c r="Q89" s="8">
        <v>3.42</v>
      </c>
      <c r="R89" s="8">
        <v>3.64</v>
      </c>
      <c r="S89" s="8">
        <v>3.8600000000000003</v>
      </c>
    </row>
    <row r="90" spans="1:19" x14ac:dyDescent="0.3">
      <c r="A90" s="8">
        <v>8779770</v>
      </c>
      <c r="B90" s="9" t="s">
        <v>107</v>
      </c>
      <c r="C90" s="8">
        <v>41483</v>
      </c>
      <c r="D90" s="8">
        <v>26.061167000000001</v>
      </c>
      <c r="E90" s="8">
        <v>-97.215528000000006</v>
      </c>
      <c r="F90" s="8">
        <v>1.64</v>
      </c>
      <c r="G90" s="8">
        <v>1.73</v>
      </c>
      <c r="H90" s="8">
        <v>1.8399999999999999</v>
      </c>
      <c r="I90" s="8">
        <v>1.97</v>
      </c>
      <c r="J90" s="8">
        <v>2.15</v>
      </c>
      <c r="K90" s="8">
        <v>2.38</v>
      </c>
      <c r="L90" s="8">
        <v>2.6399999999999997</v>
      </c>
      <c r="M90" s="8">
        <v>2.9299999999999997</v>
      </c>
      <c r="N90" s="8">
        <v>3.23</v>
      </c>
      <c r="O90" s="8">
        <v>3.52</v>
      </c>
      <c r="P90" s="8">
        <v>3.76</v>
      </c>
      <c r="Q90" s="8">
        <v>3.97</v>
      </c>
      <c r="R90" s="8">
        <v>4.18</v>
      </c>
      <c r="S90" s="8">
        <v>4.38</v>
      </c>
    </row>
    <row r="91" spans="1:19" x14ac:dyDescent="0.3">
      <c r="A91" s="8">
        <v>1612340</v>
      </c>
      <c r="B91" s="9" t="s">
        <v>110</v>
      </c>
      <c r="C91" s="8">
        <v>39622</v>
      </c>
      <c r="D91" s="8">
        <v>21.306694</v>
      </c>
      <c r="E91" s="8">
        <v>-157.86699999999999</v>
      </c>
      <c r="F91" s="8">
        <v>0.88</v>
      </c>
      <c r="G91" s="8">
        <v>0.95</v>
      </c>
      <c r="H91" s="8">
        <v>1.03</v>
      </c>
      <c r="I91" s="8">
        <v>1.1499999999999999</v>
      </c>
      <c r="J91" s="8">
        <v>1.3599999999999999</v>
      </c>
      <c r="K91" s="8">
        <v>1.62</v>
      </c>
      <c r="L91" s="8">
        <v>1.92</v>
      </c>
      <c r="M91" s="8">
        <v>2.2400000000000002</v>
      </c>
      <c r="N91" s="8">
        <v>2.5700000000000003</v>
      </c>
      <c r="O91" s="8">
        <v>2.8600000000000003</v>
      </c>
      <c r="P91" s="8">
        <v>3.1100000000000003</v>
      </c>
      <c r="Q91" s="8">
        <v>3.3499999999999996</v>
      </c>
      <c r="R91" s="8">
        <v>3.5700000000000003</v>
      </c>
      <c r="S91" s="8">
        <v>3.8</v>
      </c>
    </row>
    <row r="92" spans="1:19" x14ac:dyDescent="0.3">
      <c r="A92" s="8">
        <v>1612480</v>
      </c>
      <c r="B92" s="9" t="s">
        <v>111</v>
      </c>
      <c r="C92" s="8">
        <v>39622</v>
      </c>
      <c r="D92" s="8">
        <v>21.433056000000001</v>
      </c>
      <c r="E92" s="8">
        <v>-157.79</v>
      </c>
      <c r="F92" s="8">
        <v>0.91</v>
      </c>
      <c r="G92" s="8">
        <v>0.98</v>
      </c>
      <c r="H92" s="8">
        <v>1.06</v>
      </c>
      <c r="I92" s="8">
        <v>1.19</v>
      </c>
      <c r="J92" s="8">
        <v>1.38</v>
      </c>
      <c r="K92" s="8">
        <v>1.65</v>
      </c>
      <c r="L92" s="8">
        <v>1.95</v>
      </c>
      <c r="M92" s="8">
        <v>2.27</v>
      </c>
      <c r="N92" s="8">
        <v>2.6</v>
      </c>
      <c r="O92" s="8">
        <v>2.89</v>
      </c>
      <c r="P92" s="8">
        <v>3.14</v>
      </c>
      <c r="Q92" s="8">
        <v>3.38</v>
      </c>
      <c r="R92" s="8">
        <v>3.6</v>
      </c>
      <c r="S92" s="8">
        <v>3.83</v>
      </c>
    </row>
    <row r="93" spans="1:19" ht="43.2" x14ac:dyDescent="0.3">
      <c r="A93" s="8">
        <v>1770000</v>
      </c>
      <c r="B93" s="9" t="s">
        <v>177</v>
      </c>
      <c r="C93" s="8">
        <v>27009</v>
      </c>
      <c r="D93" s="8">
        <v>-14.276667</v>
      </c>
      <c r="E93" s="8">
        <v>-170.68944400000001</v>
      </c>
      <c r="F93" s="8">
        <v>0.96000000000000008</v>
      </c>
      <c r="G93" s="8">
        <v>1.04</v>
      </c>
      <c r="H93" s="8">
        <v>1.1400000000000001</v>
      </c>
      <c r="I93" s="8">
        <v>1.27</v>
      </c>
      <c r="J93" s="8">
        <v>1.4500000000000002</v>
      </c>
      <c r="K93" s="8">
        <v>1.71</v>
      </c>
      <c r="L93" s="8">
        <v>2</v>
      </c>
      <c r="M93" s="8">
        <v>2.3200000000000003</v>
      </c>
      <c r="N93" s="8">
        <v>2.64</v>
      </c>
      <c r="O93" s="8">
        <v>2.93</v>
      </c>
      <c r="P93" s="8">
        <v>3.19</v>
      </c>
      <c r="Q93" s="8">
        <v>3.43</v>
      </c>
      <c r="R93" s="8">
        <v>3.65</v>
      </c>
      <c r="S93" s="8">
        <v>3.87</v>
      </c>
    </row>
    <row r="94" spans="1:19" ht="43.2" x14ac:dyDescent="0.3">
      <c r="A94" s="8">
        <v>1619910</v>
      </c>
      <c r="B94" s="9" t="s">
        <v>176</v>
      </c>
      <c r="C94" s="8">
        <v>42123</v>
      </c>
      <c r="D94" s="8">
        <v>28.2117</v>
      </c>
      <c r="E94" s="8">
        <v>-177.360028</v>
      </c>
      <c r="F94" s="8">
        <v>1.1500000000000001</v>
      </c>
      <c r="G94" s="8">
        <v>1.22</v>
      </c>
      <c r="H94" s="8">
        <v>1.31</v>
      </c>
      <c r="I94" s="8">
        <v>1.44</v>
      </c>
      <c r="J94" s="8">
        <v>1.63</v>
      </c>
      <c r="K94" s="8">
        <v>1.9</v>
      </c>
      <c r="L94" s="8">
        <v>2.2000000000000002</v>
      </c>
      <c r="M94" s="8">
        <v>2.52</v>
      </c>
      <c r="N94" s="8">
        <v>2.84</v>
      </c>
      <c r="O94" s="8">
        <v>3.1399999999999997</v>
      </c>
      <c r="P94" s="8">
        <v>3.3899999999999997</v>
      </c>
      <c r="Q94" s="8">
        <v>3.63</v>
      </c>
      <c r="R94" s="8">
        <v>3.8600000000000003</v>
      </c>
      <c r="S94" s="8">
        <v>4.08</v>
      </c>
    </row>
    <row r="95" spans="1:19" ht="43.2" x14ac:dyDescent="0.3">
      <c r="A95" s="8">
        <v>1890000</v>
      </c>
      <c r="B95" s="9" t="s">
        <v>178</v>
      </c>
      <c r="C95" s="8">
        <v>39227</v>
      </c>
      <c r="D95" s="8">
        <v>19.290555999999999</v>
      </c>
      <c r="E95" s="8">
        <v>166.61750000000001</v>
      </c>
      <c r="F95" s="8">
        <v>1.35</v>
      </c>
      <c r="G95" s="8">
        <v>1.42</v>
      </c>
      <c r="H95" s="8">
        <v>1.5</v>
      </c>
      <c r="I95" s="8">
        <v>1.62</v>
      </c>
      <c r="J95" s="8">
        <v>1.8199999999999998</v>
      </c>
      <c r="K95" s="8">
        <v>2.08</v>
      </c>
      <c r="L95" s="8">
        <v>2.38</v>
      </c>
      <c r="M95" s="8">
        <v>2.7</v>
      </c>
      <c r="N95" s="8">
        <v>3.04</v>
      </c>
      <c r="O95" s="8">
        <v>3.33</v>
      </c>
      <c r="P95" s="8">
        <v>3.59</v>
      </c>
      <c r="Q95" s="8">
        <v>3.84</v>
      </c>
      <c r="R95" s="8">
        <v>4.05</v>
      </c>
      <c r="S95" s="8">
        <v>4.2699999999999996</v>
      </c>
    </row>
    <row r="96" spans="1:19" ht="43.2" x14ac:dyDescent="0.3">
      <c r="A96" s="8">
        <v>1615680</v>
      </c>
      <c r="B96" s="9" t="s">
        <v>179</v>
      </c>
      <c r="C96" s="8">
        <v>39624</v>
      </c>
      <c r="D96" s="8">
        <v>20.895</v>
      </c>
      <c r="E96" s="8">
        <v>-156.47669400000001</v>
      </c>
      <c r="F96" s="8">
        <v>0.9</v>
      </c>
      <c r="G96" s="8">
        <v>0.97</v>
      </c>
      <c r="H96" s="8">
        <v>1.06</v>
      </c>
      <c r="I96" s="8">
        <v>1.19</v>
      </c>
      <c r="J96" s="8">
        <v>1.4</v>
      </c>
      <c r="K96" s="8">
        <v>1.6600000000000001</v>
      </c>
      <c r="L96" s="8">
        <v>1.97</v>
      </c>
      <c r="M96" s="8">
        <v>2.29</v>
      </c>
      <c r="N96" s="8">
        <v>2.63</v>
      </c>
      <c r="O96" s="8">
        <v>2.92</v>
      </c>
      <c r="P96" s="8">
        <v>3.18</v>
      </c>
      <c r="Q96" s="8">
        <v>3.43</v>
      </c>
      <c r="R96" s="8">
        <v>3.66</v>
      </c>
      <c r="S96" s="8">
        <v>3.88</v>
      </c>
    </row>
    <row r="97" spans="1:19" ht="43.2" x14ac:dyDescent="0.3">
      <c r="A97" s="8">
        <v>1617760</v>
      </c>
      <c r="B97" s="9" t="s">
        <v>181</v>
      </c>
      <c r="C97" s="8">
        <v>39265</v>
      </c>
      <c r="D97" s="8">
        <v>19.73028</v>
      </c>
      <c r="E97" s="8">
        <v>-155.06</v>
      </c>
      <c r="F97" s="8">
        <v>0.97000000000000008</v>
      </c>
      <c r="G97" s="8">
        <v>1.04</v>
      </c>
      <c r="H97" s="8">
        <v>1.1400000000000001</v>
      </c>
      <c r="I97" s="8">
        <v>1.28</v>
      </c>
      <c r="J97" s="8">
        <v>1.4900000000000002</v>
      </c>
      <c r="K97" s="8">
        <v>1.7600000000000002</v>
      </c>
      <c r="L97" s="8">
        <v>2.0700000000000003</v>
      </c>
      <c r="M97" s="8">
        <v>2.4000000000000004</v>
      </c>
      <c r="N97" s="8">
        <v>2.74</v>
      </c>
      <c r="O97" s="8">
        <v>3.0300000000000002</v>
      </c>
      <c r="P97" s="8">
        <v>3.3000000000000003</v>
      </c>
      <c r="Q97" s="8">
        <v>3.5500000000000003</v>
      </c>
      <c r="R97" s="8">
        <v>3.79</v>
      </c>
      <c r="S97" s="8">
        <v>4.0199999999999996</v>
      </c>
    </row>
    <row r="98" spans="1:19" ht="28.8" x14ac:dyDescent="0.3">
      <c r="A98" s="8">
        <v>8770570</v>
      </c>
      <c r="B98" s="9" t="s">
        <v>180</v>
      </c>
      <c r="C98" s="8">
        <v>42926</v>
      </c>
      <c r="D98" s="8">
        <v>29.728400000000001</v>
      </c>
      <c r="E98" s="8">
        <v>-93.870099999999994</v>
      </c>
      <c r="F98" s="8">
        <v>2.29</v>
      </c>
      <c r="G98" s="8">
        <v>2.4</v>
      </c>
      <c r="H98" s="8">
        <v>2.52</v>
      </c>
      <c r="I98" s="8">
        <v>2.68</v>
      </c>
      <c r="J98" s="8">
        <v>2.87</v>
      </c>
      <c r="K98" s="8">
        <v>3.12</v>
      </c>
      <c r="L98" s="8">
        <v>3.39</v>
      </c>
      <c r="M98" s="8">
        <v>3.6900000000000004</v>
      </c>
      <c r="N98" s="8">
        <v>4.01</v>
      </c>
      <c r="O98" s="8">
        <v>4.3100000000000005</v>
      </c>
      <c r="P98" s="8">
        <v>4.5600000000000005</v>
      </c>
      <c r="Q98" s="8">
        <v>4.79</v>
      </c>
      <c r="R98" s="8">
        <v>5.01</v>
      </c>
      <c r="S98" s="8">
        <v>5.23</v>
      </c>
    </row>
    <row r="99" spans="1:19" x14ac:dyDescent="0.3">
      <c r="A99" s="8">
        <v>8774770</v>
      </c>
      <c r="B99" s="9" t="s">
        <v>118</v>
      </c>
      <c r="C99" s="8">
        <v>42203</v>
      </c>
      <c r="D99" s="8">
        <v>28.021699999999999</v>
      </c>
      <c r="E99" s="8">
        <v>-97.046700000000001</v>
      </c>
      <c r="F99" s="8">
        <v>1.7</v>
      </c>
      <c r="G99" s="8">
        <v>1.81</v>
      </c>
      <c r="H99" s="8">
        <v>1.94</v>
      </c>
      <c r="I99" s="8">
        <v>2.09</v>
      </c>
      <c r="J99" s="8">
        <v>2.29</v>
      </c>
      <c r="K99" s="8">
        <v>2.54</v>
      </c>
      <c r="L99" s="8">
        <v>2.81</v>
      </c>
      <c r="M99" s="8">
        <v>3.12</v>
      </c>
      <c r="N99" s="8">
        <v>3.44</v>
      </c>
      <c r="O99" s="8">
        <v>3.75</v>
      </c>
      <c r="P99" s="8">
        <v>4</v>
      </c>
      <c r="Q99" s="8">
        <v>4.2300000000000004</v>
      </c>
      <c r="R99" s="8">
        <v>4.47</v>
      </c>
      <c r="S99" s="8">
        <v>4.68</v>
      </c>
    </row>
    <row r="100" spans="1:19" ht="28.8" x14ac:dyDescent="0.3">
      <c r="A100" s="8">
        <v>8771450</v>
      </c>
      <c r="B100" s="9" t="s">
        <v>182</v>
      </c>
      <c r="C100" s="8">
        <v>42565</v>
      </c>
      <c r="D100" s="8">
        <v>29.31</v>
      </c>
      <c r="E100" s="8">
        <v>-94.793306000000001</v>
      </c>
      <c r="F100" s="8">
        <v>3.0700000000000003</v>
      </c>
      <c r="G100" s="8">
        <v>3.19</v>
      </c>
      <c r="H100" s="8">
        <v>3.3200000000000003</v>
      </c>
      <c r="I100" s="8">
        <v>3.48</v>
      </c>
      <c r="J100" s="8">
        <v>3.69</v>
      </c>
      <c r="K100" s="8">
        <v>3.9400000000000004</v>
      </c>
      <c r="L100" s="8">
        <v>4.2200000000000006</v>
      </c>
      <c r="M100" s="8">
        <v>4.53</v>
      </c>
      <c r="N100" s="8">
        <v>4.8599999999999994</v>
      </c>
      <c r="O100" s="8">
        <v>5.17</v>
      </c>
      <c r="P100" s="8">
        <v>5.43</v>
      </c>
      <c r="Q100" s="8">
        <v>5.68</v>
      </c>
      <c r="R100" s="8">
        <v>5.91</v>
      </c>
      <c r="S100" s="8">
        <v>6.13</v>
      </c>
    </row>
    <row r="101" spans="1:19" ht="28.8" x14ac:dyDescent="0.3">
      <c r="A101" s="8">
        <v>8771510</v>
      </c>
      <c r="B101" s="9" t="s">
        <v>183</v>
      </c>
      <c r="C101" s="8">
        <v>42565</v>
      </c>
      <c r="D101" s="8">
        <v>29.285299999999999</v>
      </c>
      <c r="E101" s="8">
        <v>-94.789400000000001</v>
      </c>
      <c r="F101" s="8">
        <v>3.16</v>
      </c>
      <c r="G101" s="8">
        <v>3.28</v>
      </c>
      <c r="H101" s="8">
        <v>3.42</v>
      </c>
      <c r="I101" s="8">
        <v>3.58</v>
      </c>
      <c r="J101" s="8">
        <v>3.78</v>
      </c>
      <c r="K101" s="8">
        <v>4.04</v>
      </c>
      <c r="L101" s="8">
        <v>4.32</v>
      </c>
      <c r="M101" s="8">
        <v>4.63</v>
      </c>
      <c r="N101" s="8">
        <v>4.96</v>
      </c>
      <c r="O101" s="8">
        <v>5.27</v>
      </c>
      <c r="P101" s="8">
        <v>5.5299999999999994</v>
      </c>
      <c r="Q101" s="8">
        <v>5.77</v>
      </c>
      <c r="R101" s="8">
        <v>6.01</v>
      </c>
      <c r="S101" s="8">
        <v>6.23</v>
      </c>
    </row>
    <row r="102" spans="1:19" x14ac:dyDescent="0.3">
      <c r="A102" s="8">
        <v>8772440</v>
      </c>
      <c r="B102" s="9" t="s">
        <v>121</v>
      </c>
      <c r="C102" s="8">
        <v>42565</v>
      </c>
      <c r="D102" s="8">
        <v>28.9483</v>
      </c>
      <c r="E102" s="8">
        <v>-95.308300000000003</v>
      </c>
      <c r="F102" s="8">
        <v>2.15</v>
      </c>
      <c r="G102" s="8">
        <v>2.2799999999999998</v>
      </c>
      <c r="H102" s="8">
        <v>2.4299999999999997</v>
      </c>
      <c r="I102" s="8">
        <v>2.6</v>
      </c>
      <c r="J102" s="8">
        <v>2.82</v>
      </c>
      <c r="K102" s="8">
        <v>3.09</v>
      </c>
      <c r="L102" s="8">
        <v>3.38</v>
      </c>
      <c r="M102" s="8">
        <v>3.7</v>
      </c>
      <c r="N102" s="8">
        <v>4.04</v>
      </c>
      <c r="O102" s="8">
        <v>4.37</v>
      </c>
      <c r="P102" s="8">
        <v>4.6399999999999997</v>
      </c>
      <c r="Q102" s="8">
        <v>4.9000000000000004</v>
      </c>
      <c r="R102" s="8">
        <v>5.15</v>
      </c>
      <c r="S102" s="8">
        <v>5.38</v>
      </c>
    </row>
    <row r="103" spans="1:19" x14ac:dyDescent="0.3">
      <c r="A103" s="8">
        <v>8761724</v>
      </c>
      <c r="B103" s="9" t="s">
        <v>122</v>
      </c>
      <c r="C103" s="8">
        <v>42570</v>
      </c>
      <c r="D103" s="8">
        <v>29.263000000000002</v>
      </c>
      <c r="E103" s="8">
        <v>-89.956999999999994</v>
      </c>
      <c r="F103" s="8">
        <v>2.38</v>
      </c>
      <c r="G103" s="8">
        <v>2.52</v>
      </c>
      <c r="H103" s="8">
        <v>2.6799999999999997</v>
      </c>
      <c r="I103" s="8">
        <v>2.87</v>
      </c>
      <c r="J103" s="8">
        <v>3.0999999999999996</v>
      </c>
      <c r="K103" s="8">
        <v>3.37</v>
      </c>
      <c r="L103" s="8">
        <v>3.67</v>
      </c>
      <c r="M103" s="8">
        <v>4</v>
      </c>
      <c r="N103" s="8">
        <v>4.3499999999999996</v>
      </c>
      <c r="O103" s="8">
        <v>4.68</v>
      </c>
      <c r="P103" s="8">
        <v>4.97</v>
      </c>
      <c r="Q103" s="8">
        <v>5.23</v>
      </c>
      <c r="R103" s="8">
        <v>5.49</v>
      </c>
      <c r="S103" s="8">
        <v>5.72</v>
      </c>
    </row>
  </sheetData>
  <mergeCells count="6">
    <mergeCell ref="F1:S1"/>
    <mergeCell ref="A1:A2"/>
    <mergeCell ref="B1:B2"/>
    <mergeCell ref="C1:C2"/>
    <mergeCell ref="D1:D2"/>
    <mergeCell ref="E1:E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EFF23-D81C-4E11-B53F-054CAE2F8BBA}">
  <dimension ref="A1:W127"/>
  <sheetViews>
    <sheetView topLeftCell="B67" workbookViewId="0">
      <selection activeCell="V1" sqref="V1:V2"/>
    </sheetView>
  </sheetViews>
  <sheetFormatPr defaultRowHeight="14.4" x14ac:dyDescent="0.3"/>
  <cols>
    <col min="23" max="23" width="10.88671875" customWidth="1"/>
  </cols>
  <sheetData>
    <row r="1" spans="1:23" x14ac:dyDescent="0.3">
      <c r="A1" s="30" t="s">
        <v>189</v>
      </c>
      <c r="B1" s="30" t="s">
        <v>3</v>
      </c>
      <c r="C1" s="30" t="s">
        <v>152</v>
      </c>
      <c r="D1" s="30" t="s">
        <v>153</v>
      </c>
      <c r="E1" s="30" t="s">
        <v>4</v>
      </c>
      <c r="F1" s="30" t="s">
        <v>5</v>
      </c>
      <c r="G1" s="30" t="s">
        <v>190</v>
      </c>
      <c r="H1" s="30" t="s">
        <v>197</v>
      </c>
      <c r="I1" s="30"/>
      <c r="J1" s="30"/>
      <c r="K1" s="30"/>
      <c r="L1" s="30"/>
      <c r="M1" s="30"/>
      <c r="N1" s="30"/>
      <c r="O1" s="30"/>
      <c r="P1" s="30"/>
      <c r="Q1" s="30"/>
      <c r="R1" s="30"/>
      <c r="S1" s="30"/>
      <c r="T1" s="30"/>
      <c r="U1" s="30"/>
      <c r="V1" s="30" t="s">
        <v>198</v>
      </c>
      <c r="W1" s="32" t="s">
        <v>196</v>
      </c>
    </row>
    <row r="2" spans="1:23" x14ac:dyDescent="0.3">
      <c r="A2" s="30"/>
      <c r="B2" s="30"/>
      <c r="C2" s="30"/>
      <c r="D2" s="30"/>
      <c r="E2" s="30"/>
      <c r="F2" s="30"/>
      <c r="G2" s="30"/>
      <c r="H2" s="3">
        <v>2020</v>
      </c>
      <c r="I2" s="3">
        <v>2030</v>
      </c>
      <c r="J2" s="3">
        <v>2040</v>
      </c>
      <c r="K2" s="3">
        <v>2050</v>
      </c>
      <c r="L2" s="3">
        <v>2060</v>
      </c>
      <c r="M2" s="3">
        <v>2070</v>
      </c>
      <c r="N2" s="3">
        <v>2080</v>
      </c>
      <c r="O2" s="3">
        <v>2090</v>
      </c>
      <c r="P2" s="3">
        <v>2100</v>
      </c>
      <c r="Q2" s="3">
        <v>2110</v>
      </c>
      <c r="R2" s="3">
        <v>2120</v>
      </c>
      <c r="S2" s="3">
        <v>2130</v>
      </c>
      <c r="T2" s="3">
        <v>2140</v>
      </c>
      <c r="U2" s="3">
        <v>2150</v>
      </c>
      <c r="V2" s="30"/>
      <c r="W2" s="32"/>
    </row>
    <row r="3" spans="1:23" x14ac:dyDescent="0.3">
      <c r="A3" s="20" t="s">
        <v>191</v>
      </c>
      <c r="B3" s="12">
        <v>9461380</v>
      </c>
      <c r="C3" s="8" t="s">
        <v>38</v>
      </c>
      <c r="D3" s="8">
        <v>50763</v>
      </c>
      <c r="E3" s="8">
        <v>51.863300000000002</v>
      </c>
      <c r="F3" s="8">
        <v>-176.63200399999999</v>
      </c>
      <c r="G3" s="8">
        <v>-0.65</v>
      </c>
      <c r="H3" s="13">
        <v>-5.072463768115943E-2</v>
      </c>
      <c r="I3" s="13">
        <v>-9.0225563909774431E-2</v>
      </c>
      <c r="J3" s="13">
        <v>-0.12987012987012989</v>
      </c>
      <c r="K3" s="13">
        <v>-0.16</v>
      </c>
      <c r="L3" s="13">
        <v>-0.18206521739130435</v>
      </c>
      <c r="M3" s="13">
        <v>-0.19834710743801653</v>
      </c>
      <c r="N3" s="13">
        <v>-0.20165745856353592</v>
      </c>
      <c r="O3" s="13">
        <v>-0.19505494505494506</v>
      </c>
      <c r="P3" s="13">
        <v>-0.17567567567567569</v>
      </c>
      <c r="Q3" s="13">
        <v>-0.16935483870967744</v>
      </c>
      <c r="R3" s="13">
        <v>-0.17250673854447443</v>
      </c>
      <c r="S3" s="13">
        <v>-0.18206521739130435</v>
      </c>
      <c r="T3" s="13">
        <v>-0.20165745856353592</v>
      </c>
      <c r="U3" s="13">
        <v>-0.21508379888268159</v>
      </c>
      <c r="V3" s="8">
        <v>1</v>
      </c>
      <c r="W3" s="11">
        <f>V3/101</f>
        <v>9.9009900990099011E-3</v>
      </c>
    </row>
    <row r="4" spans="1:23" x14ac:dyDescent="0.3">
      <c r="A4" s="20"/>
      <c r="B4" s="12">
        <v>9414750</v>
      </c>
      <c r="C4" s="8" t="s">
        <v>43</v>
      </c>
      <c r="D4" s="8">
        <v>45778</v>
      </c>
      <c r="E4" s="8">
        <v>37.771700000000003</v>
      </c>
      <c r="F4" s="8">
        <v>-122.3</v>
      </c>
      <c r="G4" s="8">
        <v>-0.39999999999999997</v>
      </c>
      <c r="H4" s="13">
        <v>-3.3783783783783793E-2</v>
      </c>
      <c r="I4" s="13">
        <v>-6.0046189376443418E-2</v>
      </c>
      <c r="J4" s="13">
        <v>-8.5106382978723416E-2</v>
      </c>
      <c r="K4" s="13">
        <v>-0.10071942446043165</v>
      </c>
      <c r="L4" s="13">
        <v>-0.11138014527845036</v>
      </c>
      <c r="M4" s="13">
        <v>-0.11678832116788322</v>
      </c>
      <c r="N4" s="13">
        <v>-0.11138014527845036</v>
      </c>
      <c r="O4" s="13">
        <v>-0.10336538461538461</v>
      </c>
      <c r="P4" s="13">
        <v>-9.5465393794749401E-2</v>
      </c>
      <c r="Q4" s="13">
        <v>-8.7677725118483416E-2</v>
      </c>
      <c r="R4" s="13">
        <v>-8.7677725118483416E-2</v>
      </c>
      <c r="S4" s="13">
        <v>-8.7677725118483416E-2</v>
      </c>
      <c r="T4" s="13">
        <v>-9.2857142857142846E-2</v>
      </c>
      <c r="U4" s="13">
        <v>-0.10869565217391304</v>
      </c>
      <c r="V4" s="8">
        <f>V3+1</f>
        <v>2</v>
      </c>
      <c r="W4" s="11">
        <f t="shared" ref="W4:W67" si="0">V4/101</f>
        <v>1.9801980198019802E-2</v>
      </c>
    </row>
    <row r="5" spans="1:23" x14ac:dyDescent="0.3">
      <c r="A5" s="20"/>
      <c r="B5" s="12">
        <v>9455920</v>
      </c>
      <c r="C5" s="8" t="s">
        <v>19</v>
      </c>
      <c r="D5" s="8">
        <v>54030</v>
      </c>
      <c r="E5" s="8">
        <v>61.237499999999997</v>
      </c>
      <c r="F5" s="8">
        <v>-149.8904</v>
      </c>
      <c r="G5" s="8">
        <v>-0.19</v>
      </c>
      <c r="H5" s="13">
        <v>-3.1630170316301699E-2</v>
      </c>
      <c r="I5" s="13">
        <v>-6.0000000000000005E-2</v>
      </c>
      <c r="J5" s="13">
        <v>-8.4398976982097168E-2</v>
      </c>
      <c r="K5" s="13">
        <v>-0.10129870129870129</v>
      </c>
      <c r="L5" s="13">
        <v>-0.10704960835509138</v>
      </c>
      <c r="M5" s="13">
        <v>-0.10416666666666664</v>
      </c>
      <c r="N5" s="13">
        <v>-9.8445595854922269E-2</v>
      </c>
      <c r="O5" s="13">
        <v>-7.6142131979695424E-2</v>
      </c>
      <c r="P5" s="13">
        <v>-4.6913580246913583E-2</v>
      </c>
      <c r="Q5" s="13">
        <v>-2.9126213592233011E-2</v>
      </c>
      <c r="R5" s="13">
        <v>-1.9230769230769232E-2</v>
      </c>
      <c r="S5" s="13">
        <v>-1.435406698564593E-2</v>
      </c>
      <c r="T5" s="13">
        <v>-1.435406698564593E-2</v>
      </c>
      <c r="U5" s="13">
        <v>-1.435406698564593E-2</v>
      </c>
      <c r="V5" s="8">
        <f t="shared" ref="V5:V68" si="1">V4+1</f>
        <v>3</v>
      </c>
      <c r="W5" s="11">
        <f t="shared" si="0"/>
        <v>2.9702970297029702E-2</v>
      </c>
    </row>
    <row r="6" spans="1:23" x14ac:dyDescent="0.3">
      <c r="A6" s="20"/>
      <c r="B6" s="12">
        <v>8575512</v>
      </c>
      <c r="C6" s="8" t="s">
        <v>82</v>
      </c>
      <c r="D6" s="8">
        <v>46184</v>
      </c>
      <c r="E6" s="8">
        <v>38.983280000000001</v>
      </c>
      <c r="F6" s="8">
        <v>-76.4816</v>
      </c>
      <c r="G6" s="8">
        <v>0.1</v>
      </c>
      <c r="H6" s="13">
        <v>-1.9780219780219779E-2</v>
      </c>
      <c r="I6" s="13">
        <v>-3.5714285714285719E-2</v>
      </c>
      <c r="J6" s="13">
        <v>-4.9773755656108601E-2</v>
      </c>
      <c r="K6" s="13">
        <v>-5.4545454545454557E-2</v>
      </c>
      <c r="L6" s="13">
        <v>-5.2154195011337882E-2</v>
      </c>
      <c r="M6" s="13">
        <v>-4.2696629213483155E-2</v>
      </c>
      <c r="N6" s="13">
        <v>-2.6548672566371685E-2</v>
      </c>
      <c r="O6" s="13">
        <v>-4.329004329004329E-3</v>
      </c>
      <c r="P6" s="13">
        <v>2.1097046413502112E-2</v>
      </c>
      <c r="Q6" s="13">
        <v>3.9337474120082816E-2</v>
      </c>
      <c r="R6" s="13">
        <v>4.9180327868852458E-2</v>
      </c>
      <c r="S6" s="13">
        <v>5.8823529411764719E-2</v>
      </c>
      <c r="T6" s="13">
        <v>6.4516129032258063E-2</v>
      </c>
      <c r="U6" s="13">
        <v>7.0140280561122259E-2</v>
      </c>
      <c r="V6" s="8">
        <f t="shared" si="1"/>
        <v>4</v>
      </c>
      <c r="W6" s="11">
        <f t="shared" si="0"/>
        <v>3.9603960396039604E-2</v>
      </c>
    </row>
    <row r="7" spans="1:23" x14ac:dyDescent="0.3">
      <c r="A7" s="20"/>
      <c r="B7" s="12">
        <v>1630000</v>
      </c>
      <c r="C7" s="8" t="s">
        <v>172</v>
      </c>
      <c r="D7" s="8">
        <v>37045</v>
      </c>
      <c r="E7" s="8">
        <v>13.443390000000001</v>
      </c>
      <c r="F7" s="8">
        <v>144.656361</v>
      </c>
      <c r="G7" s="8">
        <v>0.22</v>
      </c>
      <c r="H7" s="13">
        <v>-7.2202166064981935E-3</v>
      </c>
      <c r="I7" s="13">
        <v>-1.2704174228675135E-2</v>
      </c>
      <c r="J7" s="13">
        <v>-1.6393442622950817E-2</v>
      </c>
      <c r="K7" s="13">
        <v>-1.4545454545454545E-2</v>
      </c>
      <c r="L7" s="13">
        <v>-9.0415913200723331E-3</v>
      </c>
      <c r="M7" s="13">
        <v>0</v>
      </c>
      <c r="N7" s="13">
        <v>1.0638297872340425E-2</v>
      </c>
      <c r="O7" s="13">
        <v>2.4475524475524472E-2</v>
      </c>
      <c r="P7" s="13">
        <v>3.793103448275862E-2</v>
      </c>
      <c r="Q7" s="13">
        <v>5.2631578947368425E-2</v>
      </c>
      <c r="R7" s="13">
        <v>6.2184873949579826E-2</v>
      </c>
      <c r="S7" s="13">
        <v>6.6889632107023408E-2</v>
      </c>
      <c r="T7" s="13">
        <v>7.0000000000000007E-2</v>
      </c>
      <c r="U7" s="13">
        <v>7.3089700996677734E-2</v>
      </c>
      <c r="V7" s="8">
        <f t="shared" si="1"/>
        <v>5</v>
      </c>
      <c r="W7" s="11">
        <f t="shared" si="0"/>
        <v>4.9504950495049507E-2</v>
      </c>
    </row>
    <row r="8" spans="1:23" x14ac:dyDescent="0.3">
      <c r="A8" s="20"/>
      <c r="B8" s="12">
        <v>9439040</v>
      </c>
      <c r="C8" s="8" t="s">
        <v>34</v>
      </c>
      <c r="D8" s="8">
        <v>48656</v>
      </c>
      <c r="E8" s="8">
        <v>46.207306000000003</v>
      </c>
      <c r="F8" s="8">
        <v>-123.768306</v>
      </c>
      <c r="G8" s="8">
        <v>0.26</v>
      </c>
      <c r="H8" s="13">
        <v>-2.5270758122743681E-2</v>
      </c>
      <c r="I8" s="13">
        <v>-4.4117647058823539E-2</v>
      </c>
      <c r="J8" s="13">
        <v>-6.3670411985018729E-2</v>
      </c>
      <c r="K8" s="13">
        <v>-6.7669172932330837E-2</v>
      </c>
      <c r="L8" s="13">
        <v>-5.5762081784386623E-2</v>
      </c>
      <c r="M8" s="13">
        <v>-3.2727272727272723E-2</v>
      </c>
      <c r="N8" s="13">
        <v>-3.5335689045936391E-3</v>
      </c>
      <c r="O8" s="13">
        <v>3.7288135593220341E-2</v>
      </c>
      <c r="P8" s="13">
        <v>8.387096774193549E-2</v>
      </c>
      <c r="Q8" s="13">
        <v>0.11801242236024846</v>
      </c>
      <c r="R8" s="13">
        <v>0.1419939577039275</v>
      </c>
      <c r="S8" s="13">
        <v>0.15223880597014927</v>
      </c>
      <c r="T8" s="13">
        <v>0.16715542521994137</v>
      </c>
      <c r="U8" s="13">
        <v>0.1791907514450867</v>
      </c>
      <c r="V8" s="8">
        <f t="shared" si="1"/>
        <v>6</v>
      </c>
      <c r="W8" s="11">
        <f t="shared" si="0"/>
        <v>5.9405940594059403E-2</v>
      </c>
    </row>
    <row r="9" spans="1:23" x14ac:dyDescent="0.3">
      <c r="A9" s="20"/>
      <c r="B9" s="12">
        <v>8534720</v>
      </c>
      <c r="C9" s="8" t="s">
        <v>100</v>
      </c>
      <c r="D9" s="8">
        <v>46186</v>
      </c>
      <c r="E9" s="8">
        <v>39.356667000000002</v>
      </c>
      <c r="F9" s="8">
        <v>-74.418053</v>
      </c>
      <c r="G9" s="8">
        <v>0.38</v>
      </c>
      <c r="H9" s="13">
        <v>-2.34375E-2</v>
      </c>
      <c r="I9" s="13">
        <v>-4.3824701195219119E-2</v>
      </c>
      <c r="J9" s="13">
        <v>-6.0728744939271259E-2</v>
      </c>
      <c r="K9" s="13">
        <v>-5.6451612903225812E-2</v>
      </c>
      <c r="L9" s="13">
        <v>-3.968253968253968E-2</v>
      </c>
      <c r="M9" s="13">
        <v>-7.6923076923076919E-3</v>
      </c>
      <c r="N9" s="13">
        <v>2.9629629629629627E-2</v>
      </c>
      <c r="O9" s="13">
        <v>7.0921985815602828E-2</v>
      </c>
      <c r="P9" s="13">
        <v>0.12666666666666668</v>
      </c>
      <c r="Q9" s="13">
        <v>0.16025641025641024</v>
      </c>
      <c r="R9" s="13">
        <v>0.18885448916408668</v>
      </c>
      <c r="S9" s="13">
        <v>0.20364741641337386</v>
      </c>
      <c r="T9" s="13">
        <v>0.22023809523809521</v>
      </c>
      <c r="U9" s="13">
        <v>0.2316715542521994</v>
      </c>
      <c r="V9" s="8">
        <f t="shared" si="1"/>
        <v>7</v>
      </c>
      <c r="W9" s="11">
        <f t="shared" si="0"/>
        <v>6.9306930693069313E-2</v>
      </c>
    </row>
    <row r="10" spans="1:23" x14ac:dyDescent="0.3">
      <c r="A10" s="20"/>
      <c r="B10" s="12">
        <v>8574680</v>
      </c>
      <c r="C10" s="8" t="s">
        <v>161</v>
      </c>
      <c r="D10" s="8">
        <v>46183</v>
      </c>
      <c r="E10" s="8">
        <v>39.266944000000002</v>
      </c>
      <c r="F10" s="8">
        <v>-76.579443999999995</v>
      </c>
      <c r="G10" s="8">
        <v>0.47000000000000003</v>
      </c>
      <c r="H10" s="13">
        <v>-6.2893081761006284E-3</v>
      </c>
      <c r="I10" s="13">
        <v>-1.5873015873015872E-2</v>
      </c>
      <c r="J10" s="13">
        <v>-1.9108280254777069E-2</v>
      </c>
      <c r="K10" s="13">
        <v>-9.4637223974763408E-3</v>
      </c>
      <c r="L10" s="13">
        <v>6.2111801242236021E-3</v>
      </c>
      <c r="M10" s="13">
        <v>2.7355623100303955E-2</v>
      </c>
      <c r="N10" s="13">
        <v>5.8823529411764698E-2</v>
      </c>
      <c r="O10" s="13">
        <v>8.8319088319088315E-2</v>
      </c>
      <c r="P10" s="13">
        <v>0.12806539509536785</v>
      </c>
      <c r="Q10" s="13">
        <v>0.15567282321899736</v>
      </c>
      <c r="R10" s="13">
        <v>0.1731266149870801</v>
      </c>
      <c r="S10" s="13">
        <v>0.19191919191919193</v>
      </c>
      <c r="T10" s="13">
        <v>0.20595533498759305</v>
      </c>
      <c r="U10" s="13">
        <v>0.2214111922141119</v>
      </c>
      <c r="V10" s="8">
        <f t="shared" si="1"/>
        <v>8</v>
      </c>
      <c r="W10" s="11">
        <f t="shared" si="0"/>
        <v>7.9207920792079209E-2</v>
      </c>
    </row>
    <row r="11" spans="1:23" x14ac:dyDescent="0.3">
      <c r="A11" s="20"/>
      <c r="B11" s="12">
        <v>8413320</v>
      </c>
      <c r="C11" s="8" t="s">
        <v>53</v>
      </c>
      <c r="D11" s="8">
        <v>47992</v>
      </c>
      <c r="E11" s="8">
        <v>44.392194000000003</v>
      </c>
      <c r="F11" s="8">
        <v>-68.204278000000002</v>
      </c>
      <c r="G11" s="8">
        <v>0.65</v>
      </c>
      <c r="H11" s="13">
        <v>0</v>
      </c>
      <c r="I11" s="13">
        <v>-3.3003300330032995E-3</v>
      </c>
      <c r="J11" s="13">
        <v>0</v>
      </c>
      <c r="K11" s="13">
        <v>1.2987012987012986E-2</v>
      </c>
      <c r="L11" s="13">
        <v>3.4920634920634921E-2</v>
      </c>
      <c r="M11" s="13">
        <v>6.1728395061728385E-2</v>
      </c>
      <c r="N11" s="13">
        <v>0.10059171597633138</v>
      </c>
      <c r="O11" s="13">
        <v>0.13636363636363638</v>
      </c>
      <c r="P11" s="13">
        <v>0.17615176151761519</v>
      </c>
      <c r="Q11" s="13">
        <v>0.20833333333333334</v>
      </c>
      <c r="R11" s="13">
        <v>0.22842639593908631</v>
      </c>
      <c r="S11" s="13">
        <v>0.24938271604938272</v>
      </c>
      <c r="T11" s="13">
        <v>0.26746987951807227</v>
      </c>
      <c r="U11" s="13">
        <v>0.28132387706855788</v>
      </c>
      <c r="V11" s="8">
        <f t="shared" si="1"/>
        <v>9</v>
      </c>
      <c r="W11" s="11">
        <f t="shared" si="0"/>
        <v>8.9108910891089105E-2</v>
      </c>
    </row>
    <row r="12" spans="1:23" x14ac:dyDescent="0.3">
      <c r="A12" s="20"/>
      <c r="B12" s="12">
        <v>8656483</v>
      </c>
      <c r="C12" s="8" t="s">
        <v>165</v>
      </c>
      <c r="D12" s="8">
        <v>44743</v>
      </c>
      <c r="E12" s="8">
        <v>34.72</v>
      </c>
      <c r="F12" s="8">
        <v>-76.67</v>
      </c>
      <c r="G12" s="8">
        <v>0.88</v>
      </c>
      <c r="H12" s="13">
        <v>1.0600706713780919E-2</v>
      </c>
      <c r="I12" s="13">
        <v>1.0600706713780919E-2</v>
      </c>
      <c r="J12" s="13">
        <v>1.754385964912281E-2</v>
      </c>
      <c r="K12" s="13">
        <v>3.4482758620689655E-2</v>
      </c>
      <c r="L12" s="13">
        <v>6.6666666666666666E-2</v>
      </c>
      <c r="M12" s="13">
        <v>0.10543130990415336</v>
      </c>
      <c r="N12" s="13">
        <v>0.14110429447852763</v>
      </c>
      <c r="O12" s="13">
        <v>0.18840579710144931</v>
      </c>
      <c r="P12" s="13">
        <v>0.2391304347826087</v>
      </c>
      <c r="Q12" s="13">
        <v>0.27648578811369512</v>
      </c>
      <c r="R12" s="13">
        <v>0.30348258706467662</v>
      </c>
      <c r="S12" s="13">
        <v>0.3253012048192771</v>
      </c>
      <c r="T12" s="13">
        <v>0.34272300469483569</v>
      </c>
      <c r="U12" s="13">
        <v>0.36073059360730597</v>
      </c>
      <c r="V12" s="8">
        <f t="shared" si="1"/>
        <v>10</v>
      </c>
      <c r="W12" s="11">
        <f t="shared" si="0"/>
        <v>9.9009900990099015E-2</v>
      </c>
    </row>
    <row r="13" spans="1:23" x14ac:dyDescent="0.3">
      <c r="A13" s="20"/>
      <c r="B13" s="12">
        <v>8443970</v>
      </c>
      <c r="C13" s="8" t="s">
        <v>58</v>
      </c>
      <c r="D13" s="8">
        <v>47269</v>
      </c>
      <c r="E13" s="8">
        <v>42.353900000000003</v>
      </c>
      <c r="F13" s="8">
        <v>-71.050280000000001</v>
      </c>
      <c r="G13" s="8">
        <v>0.97</v>
      </c>
      <c r="H13" s="13">
        <v>4.2372881355932203E-3</v>
      </c>
      <c r="I13" s="13">
        <v>8.4388185654008432E-3</v>
      </c>
      <c r="J13" s="13">
        <v>2.0833333333333336E-2</v>
      </c>
      <c r="K13" s="13">
        <v>4.4715447154471545E-2</v>
      </c>
      <c r="L13" s="13">
        <v>8.5603112840466913E-2</v>
      </c>
      <c r="M13" s="13">
        <v>0.13602941176470587</v>
      </c>
      <c r="N13" s="13">
        <v>0.18685121107266436</v>
      </c>
      <c r="O13" s="13">
        <v>0.23701298701298701</v>
      </c>
      <c r="P13" s="13">
        <v>0.29216867469879515</v>
      </c>
      <c r="Q13" s="13">
        <v>0.33238636363636359</v>
      </c>
      <c r="R13" s="13">
        <v>0.36486486486486486</v>
      </c>
      <c r="S13" s="13">
        <v>0.38802083333333337</v>
      </c>
      <c r="T13" s="13">
        <v>0.40806045340050379</v>
      </c>
      <c r="U13" s="13">
        <v>0.42542787286063571</v>
      </c>
      <c r="V13" s="8">
        <f t="shared" si="1"/>
        <v>11</v>
      </c>
      <c r="W13" s="11">
        <f t="shared" si="0"/>
        <v>0.10891089108910891</v>
      </c>
    </row>
    <row r="14" spans="1:23" x14ac:dyDescent="0.3">
      <c r="A14" s="20"/>
      <c r="B14" s="12">
        <v>8467150</v>
      </c>
      <c r="C14" s="8" t="s">
        <v>60</v>
      </c>
      <c r="D14" s="8">
        <v>46907</v>
      </c>
      <c r="E14" s="8">
        <v>41.173302</v>
      </c>
      <c r="F14" s="8">
        <v>-73.181702000000001</v>
      </c>
      <c r="G14" s="8">
        <v>0.98</v>
      </c>
      <c r="H14" s="13">
        <v>1.4814814814814814E-2</v>
      </c>
      <c r="I14" s="13">
        <v>7.462686567164179E-3</v>
      </c>
      <c r="J14" s="13">
        <v>2.2058823529411763E-2</v>
      </c>
      <c r="K14" s="13">
        <v>5.6737588652482268E-2</v>
      </c>
      <c r="L14" s="13">
        <v>0.125</v>
      </c>
      <c r="M14" s="13">
        <v>0.20833333333333334</v>
      </c>
      <c r="N14" s="13">
        <v>0.28877005347593582</v>
      </c>
      <c r="O14" s="13">
        <v>0.35748792270531393</v>
      </c>
      <c r="P14" s="13">
        <v>0.4242424242424242</v>
      </c>
      <c r="Q14" s="13">
        <v>0.47222222222222221</v>
      </c>
      <c r="R14" s="13">
        <v>0.50187265917602997</v>
      </c>
      <c r="S14" s="13">
        <v>0.52836879432624106</v>
      </c>
      <c r="T14" s="13">
        <v>0.54761904761904756</v>
      </c>
      <c r="U14" s="13">
        <v>0.565359477124183</v>
      </c>
      <c r="V14" s="8">
        <f t="shared" si="1"/>
        <v>12</v>
      </c>
      <c r="W14" s="11">
        <f t="shared" si="0"/>
        <v>0.11881188118811881</v>
      </c>
    </row>
    <row r="15" spans="1:23" x14ac:dyDescent="0.3">
      <c r="A15" s="20"/>
      <c r="B15" s="12">
        <v>8571892</v>
      </c>
      <c r="C15" s="8" t="s">
        <v>87</v>
      </c>
      <c r="D15" s="8">
        <v>46184</v>
      </c>
      <c r="E15" s="8">
        <v>38.572499999999998</v>
      </c>
      <c r="F15" s="8">
        <v>-76.061667</v>
      </c>
      <c r="G15" s="8">
        <v>1.08</v>
      </c>
      <c r="H15" s="13">
        <v>1.7316017316017316E-2</v>
      </c>
      <c r="I15" s="13">
        <v>2.575107296137339E-2</v>
      </c>
      <c r="J15" s="13">
        <v>4.2194092827004211E-2</v>
      </c>
      <c r="K15" s="13">
        <v>6.9672131147540992E-2</v>
      </c>
      <c r="L15" s="13">
        <v>0.11673151750972763</v>
      </c>
      <c r="M15" s="13">
        <v>0.16544117647058823</v>
      </c>
      <c r="N15" s="13">
        <v>0.21453287197231832</v>
      </c>
      <c r="O15" s="13">
        <v>0.26774193548387093</v>
      </c>
      <c r="P15" s="13">
        <v>0.32238805970149254</v>
      </c>
      <c r="Q15" s="13">
        <v>0.36235955056179775</v>
      </c>
      <c r="R15" s="13">
        <v>0.39466666666666667</v>
      </c>
      <c r="S15" s="13">
        <v>0.41794871794871796</v>
      </c>
      <c r="T15" s="13">
        <v>0.43811881188118812</v>
      </c>
      <c r="U15" s="13">
        <v>0.4569377990430622</v>
      </c>
      <c r="V15" s="8">
        <f t="shared" si="1"/>
        <v>13</v>
      </c>
      <c r="W15" s="11">
        <f t="shared" si="0"/>
        <v>0.12871287128712872</v>
      </c>
    </row>
    <row r="16" spans="1:23" x14ac:dyDescent="0.3">
      <c r="A16" s="20"/>
      <c r="B16" s="12">
        <v>8536110</v>
      </c>
      <c r="C16" s="8" t="s">
        <v>98</v>
      </c>
      <c r="D16" s="8">
        <v>46185</v>
      </c>
      <c r="E16" s="8">
        <v>38.968299999999999</v>
      </c>
      <c r="F16" s="8">
        <v>-74.959998999999996</v>
      </c>
      <c r="G16" s="8">
        <v>1.08</v>
      </c>
      <c r="H16" s="13">
        <v>1.4962593516209476E-2</v>
      </c>
      <c r="I16" s="13">
        <v>1.9851116625310174E-2</v>
      </c>
      <c r="J16" s="13">
        <v>2.9484029484029485E-2</v>
      </c>
      <c r="K16" s="13">
        <v>4.8192771084337338E-2</v>
      </c>
      <c r="L16" s="13">
        <v>7.4941451990632318E-2</v>
      </c>
      <c r="M16" s="13">
        <v>0.10430839002267574</v>
      </c>
      <c r="N16" s="13">
        <v>0.13566739606126912</v>
      </c>
      <c r="O16" s="13">
        <v>0.17364016736401675</v>
      </c>
      <c r="P16" s="13">
        <v>0.2147117296222664</v>
      </c>
      <c r="Q16" s="13">
        <v>0.24618320610687022</v>
      </c>
      <c r="R16" s="13">
        <v>0.26987060998151569</v>
      </c>
      <c r="S16" s="13">
        <v>0.29084380610412924</v>
      </c>
      <c r="T16" s="13">
        <v>0.30701754385964913</v>
      </c>
      <c r="U16" s="13">
        <v>0.32246998284734135</v>
      </c>
      <c r="V16" s="8">
        <f t="shared" si="1"/>
        <v>14</v>
      </c>
      <c r="W16" s="11">
        <f t="shared" si="0"/>
        <v>0.13861386138613863</v>
      </c>
    </row>
    <row r="17" spans="1:23" x14ac:dyDescent="0.3">
      <c r="A17" s="20"/>
      <c r="B17" s="12">
        <v>8727520</v>
      </c>
      <c r="C17" s="8" t="s">
        <v>74</v>
      </c>
      <c r="D17" s="8">
        <v>42577</v>
      </c>
      <c r="E17" s="8">
        <v>29.135000000000002</v>
      </c>
      <c r="F17" s="8">
        <v>-83.031700000000001</v>
      </c>
      <c r="G17" s="8">
        <v>1.1499999999999999</v>
      </c>
      <c r="H17" s="13">
        <v>2.0725388601036267E-2</v>
      </c>
      <c r="I17" s="13">
        <v>3.5714285714285705E-2</v>
      </c>
      <c r="J17" s="13">
        <v>5.9701492537313425E-2</v>
      </c>
      <c r="K17" s="13">
        <v>9.5693779904306206E-2</v>
      </c>
      <c r="L17" s="13">
        <v>0.14864864864864863</v>
      </c>
      <c r="M17" s="13">
        <v>0.20588235294117649</v>
      </c>
      <c r="N17" s="13">
        <v>0.26459143968871596</v>
      </c>
      <c r="O17" s="13">
        <v>0.32014388489208628</v>
      </c>
      <c r="P17" s="13">
        <v>0.37828947368421051</v>
      </c>
      <c r="Q17" s="13">
        <v>0.42024539877300615</v>
      </c>
      <c r="R17" s="13">
        <v>0.45375722543352603</v>
      </c>
      <c r="S17" s="13">
        <v>0.47790055248618785</v>
      </c>
      <c r="T17" s="13">
        <v>0.49734042553191488</v>
      </c>
      <c r="U17" s="13">
        <v>0.51538461538461533</v>
      </c>
      <c r="V17" s="8">
        <f t="shared" si="1"/>
        <v>15</v>
      </c>
      <c r="W17" s="11">
        <f t="shared" si="0"/>
        <v>0.14851485148514851</v>
      </c>
    </row>
    <row r="18" spans="1:23" x14ac:dyDescent="0.3">
      <c r="A18" s="20"/>
      <c r="B18" s="12">
        <v>9432780</v>
      </c>
      <c r="C18" s="8" t="s">
        <v>41</v>
      </c>
      <c r="D18" s="8">
        <v>47576</v>
      </c>
      <c r="E18" s="8">
        <v>43.344999999999999</v>
      </c>
      <c r="F18" s="8">
        <v>-124.322</v>
      </c>
      <c r="G18" s="8">
        <v>1.18</v>
      </c>
      <c r="H18" s="13">
        <v>1.9920318725099605E-2</v>
      </c>
      <c r="I18" s="13">
        <v>2.766798418972332E-2</v>
      </c>
      <c r="J18" s="13">
        <v>4.6511627906976744E-2</v>
      </c>
      <c r="K18" s="13">
        <v>7.8651685393258439E-2</v>
      </c>
      <c r="L18" s="13">
        <v>0.12142857142857144</v>
      </c>
      <c r="M18" s="13">
        <v>0.17171717171717174</v>
      </c>
      <c r="N18" s="13">
        <v>0.22151898734177214</v>
      </c>
      <c r="O18" s="13">
        <v>0.27002967359050445</v>
      </c>
      <c r="P18" s="13">
        <v>0.32417582417582419</v>
      </c>
      <c r="Q18" s="13">
        <v>0.36269430051813473</v>
      </c>
      <c r="R18" s="13">
        <v>0.39408866995073888</v>
      </c>
      <c r="S18" s="13">
        <v>0.41706161137440761</v>
      </c>
      <c r="T18" s="13">
        <v>0.43707093821510296</v>
      </c>
      <c r="U18" s="13">
        <v>0.45454545454545453</v>
      </c>
      <c r="V18" s="8">
        <f t="shared" si="1"/>
        <v>16</v>
      </c>
      <c r="W18" s="11">
        <f t="shared" si="0"/>
        <v>0.15841584158415842</v>
      </c>
    </row>
    <row r="19" spans="1:23" x14ac:dyDescent="0.3">
      <c r="A19" s="20"/>
      <c r="B19" s="12">
        <v>8665530</v>
      </c>
      <c r="C19" s="8" t="s">
        <v>167</v>
      </c>
      <c r="D19" s="8">
        <v>44020</v>
      </c>
      <c r="E19" s="8">
        <v>32.780833000000001</v>
      </c>
      <c r="F19" s="8">
        <v>-79.923610999999994</v>
      </c>
      <c r="G19" s="8">
        <v>1.19</v>
      </c>
      <c r="H19" s="13">
        <v>1.932367149758454E-2</v>
      </c>
      <c r="I19" s="13">
        <v>3.3333333333333326E-2</v>
      </c>
      <c r="J19" s="13">
        <v>5.1401869158878503E-2</v>
      </c>
      <c r="K19" s="13">
        <v>8.9686098654708502E-2</v>
      </c>
      <c r="L19" s="13">
        <v>0.13983050847457626</v>
      </c>
      <c r="M19" s="13">
        <v>0.20078740157480315</v>
      </c>
      <c r="N19" s="13">
        <v>0.26181818181818178</v>
      </c>
      <c r="O19" s="13">
        <v>0.31418918918918914</v>
      </c>
      <c r="P19" s="13">
        <v>0.36956521739130432</v>
      </c>
      <c r="Q19" s="13">
        <v>0.41329479768786126</v>
      </c>
      <c r="R19" s="13">
        <v>0.44383561643835617</v>
      </c>
      <c r="S19" s="13">
        <v>0.46719160104986873</v>
      </c>
      <c r="T19" s="13">
        <v>0.48866498740554154</v>
      </c>
      <c r="U19" s="13">
        <v>0.50608272506082719</v>
      </c>
      <c r="V19" s="8">
        <f t="shared" si="1"/>
        <v>17</v>
      </c>
      <c r="W19" s="11">
        <f t="shared" si="0"/>
        <v>0.16831683168316833</v>
      </c>
    </row>
    <row r="20" spans="1:23" x14ac:dyDescent="0.3">
      <c r="A20" s="20"/>
      <c r="B20" s="12">
        <v>9751639</v>
      </c>
      <c r="C20" s="8" t="s">
        <v>157</v>
      </c>
      <c r="D20" s="8">
        <v>38635</v>
      </c>
      <c r="E20" s="8">
        <v>18.335833000000001</v>
      </c>
      <c r="F20" s="8">
        <v>-64.92</v>
      </c>
      <c r="G20" s="8">
        <v>1.2</v>
      </c>
      <c r="H20" s="13">
        <v>1.6835016835016838E-2</v>
      </c>
      <c r="I20" s="13">
        <v>2.6666666666666668E-2</v>
      </c>
      <c r="J20" s="13">
        <v>4.2622950819672135E-2</v>
      </c>
      <c r="K20" s="13">
        <v>7.0063694267515922E-2</v>
      </c>
      <c r="L20" s="13">
        <v>0.1070336391437309</v>
      </c>
      <c r="M20" s="13">
        <v>0.15116279069767444</v>
      </c>
      <c r="N20" s="13">
        <v>0.19780219780219782</v>
      </c>
      <c r="O20" s="13">
        <v>0.24155844155844156</v>
      </c>
      <c r="P20" s="13">
        <v>0.29126213592233008</v>
      </c>
      <c r="Q20" s="13">
        <v>0.32873563218390806</v>
      </c>
      <c r="R20" s="13">
        <v>0.3582417582417583</v>
      </c>
      <c r="S20" s="13">
        <v>0.38004246284501064</v>
      </c>
      <c r="T20" s="13">
        <v>0.3991769547325103</v>
      </c>
      <c r="U20" s="13">
        <v>0.41599999999999993</v>
      </c>
      <c r="V20" s="8">
        <f t="shared" si="1"/>
        <v>18</v>
      </c>
      <c r="W20" s="11">
        <f t="shared" si="0"/>
        <v>0.17821782178217821</v>
      </c>
    </row>
    <row r="21" spans="1:23" x14ac:dyDescent="0.3">
      <c r="A21" s="20"/>
      <c r="B21" s="12">
        <v>9449424</v>
      </c>
      <c r="C21" s="8" t="s">
        <v>32</v>
      </c>
      <c r="D21" s="8">
        <v>49737</v>
      </c>
      <c r="E21" s="8">
        <v>48.863300000000002</v>
      </c>
      <c r="F21" s="8">
        <v>-122.758</v>
      </c>
      <c r="G21" s="8">
        <v>1.22</v>
      </c>
      <c r="H21" s="13">
        <v>2.9126213592233011E-2</v>
      </c>
      <c r="I21" s="13">
        <v>4.3062200956937802E-2</v>
      </c>
      <c r="J21" s="13">
        <v>6.9767441860465129E-2</v>
      </c>
      <c r="K21" s="13">
        <v>0.10714285714285714</v>
      </c>
      <c r="L21" s="13">
        <v>0.15611814345991559</v>
      </c>
      <c r="M21" s="13">
        <v>0.2125984251968504</v>
      </c>
      <c r="N21" s="13">
        <v>0.26739926739926739</v>
      </c>
      <c r="O21" s="13">
        <v>0.32203389830508472</v>
      </c>
      <c r="P21" s="13">
        <v>0.37888198757763975</v>
      </c>
      <c r="Q21" s="13">
        <v>0.42028985507246375</v>
      </c>
      <c r="R21" s="13">
        <v>0.45205479452054792</v>
      </c>
      <c r="S21" s="13">
        <v>0.47506561679790027</v>
      </c>
      <c r="T21" s="13">
        <v>0.4962216624685139</v>
      </c>
      <c r="U21" s="13">
        <v>0.5145631067961165</v>
      </c>
      <c r="V21" s="8">
        <f t="shared" si="1"/>
        <v>19</v>
      </c>
      <c r="W21" s="11">
        <f t="shared" si="0"/>
        <v>0.18811881188118812</v>
      </c>
    </row>
    <row r="22" spans="1:23" x14ac:dyDescent="0.3">
      <c r="A22" s="20"/>
      <c r="B22" s="12">
        <v>8638863</v>
      </c>
      <c r="C22" s="8" t="s">
        <v>174</v>
      </c>
      <c r="D22" s="8">
        <v>45464</v>
      </c>
      <c r="E22" s="8">
        <v>36.966700000000003</v>
      </c>
      <c r="F22" s="8">
        <v>-76.113299999999995</v>
      </c>
      <c r="G22" s="8">
        <v>1.27</v>
      </c>
      <c r="H22" s="13">
        <v>3.5460992907801421E-2</v>
      </c>
      <c r="I22" s="13">
        <v>5.5555555555555559E-2</v>
      </c>
      <c r="J22" s="13">
        <v>8.1081081081081086E-2</v>
      </c>
      <c r="K22" s="13">
        <v>0.12820512820512822</v>
      </c>
      <c r="L22" s="13">
        <v>0.2</v>
      </c>
      <c r="M22" s="13">
        <v>0.28421052631578952</v>
      </c>
      <c r="N22" s="13">
        <v>0.36150234741784038</v>
      </c>
      <c r="O22" s="13">
        <v>0.42372881355932207</v>
      </c>
      <c r="P22" s="13">
        <v>0.4828897338403042</v>
      </c>
      <c r="Q22" s="13">
        <v>0.52613240418118468</v>
      </c>
      <c r="R22" s="13">
        <v>0.55700325732899025</v>
      </c>
      <c r="S22" s="13">
        <v>0.58024691358024694</v>
      </c>
      <c r="T22" s="13">
        <v>0.6</v>
      </c>
      <c r="U22" s="13">
        <v>0.61904761904761907</v>
      </c>
      <c r="V22" s="8">
        <f t="shared" si="1"/>
        <v>20</v>
      </c>
      <c r="W22" s="11">
        <f t="shared" si="0"/>
        <v>0.19801980198019803</v>
      </c>
    </row>
    <row r="23" spans="1:23" x14ac:dyDescent="0.3">
      <c r="A23" s="20"/>
      <c r="B23" s="12">
        <v>8726724</v>
      </c>
      <c r="C23" s="8" t="s">
        <v>168</v>
      </c>
      <c r="D23" s="8">
        <v>42217</v>
      </c>
      <c r="E23" s="8">
        <v>27.978306</v>
      </c>
      <c r="F23" s="8">
        <v>-82.831693999999999</v>
      </c>
      <c r="G23" s="8">
        <v>1.28</v>
      </c>
      <c r="H23" s="13">
        <v>3.2710280373831772E-2</v>
      </c>
      <c r="I23" s="13">
        <v>5.0458715596330271E-2</v>
      </c>
      <c r="J23" s="13">
        <v>7.5892857142857137E-2</v>
      </c>
      <c r="K23" s="13">
        <v>0.11538461538461538</v>
      </c>
      <c r="L23" s="13">
        <v>0.16532258064516128</v>
      </c>
      <c r="M23" s="13">
        <v>0.21886792452830184</v>
      </c>
      <c r="N23" s="13">
        <v>0.27368421052631575</v>
      </c>
      <c r="O23" s="13">
        <v>0.32792207792207789</v>
      </c>
      <c r="P23" s="13">
        <v>0.38208955223880592</v>
      </c>
      <c r="Q23" s="13">
        <v>0.42339832869080779</v>
      </c>
      <c r="R23" s="13">
        <v>0.45526315789473681</v>
      </c>
      <c r="S23" s="13">
        <v>0.47858942065491178</v>
      </c>
      <c r="T23" s="13">
        <v>0.49757281553398053</v>
      </c>
      <c r="U23" s="13">
        <v>0.51522248243559721</v>
      </c>
      <c r="V23" s="8">
        <f t="shared" si="1"/>
        <v>21</v>
      </c>
      <c r="W23" s="11">
        <f t="shared" si="0"/>
        <v>0.20792079207920791</v>
      </c>
    </row>
    <row r="24" spans="1:23" x14ac:dyDescent="0.3">
      <c r="A24" s="20"/>
      <c r="B24" s="12">
        <v>9454050</v>
      </c>
      <c r="C24" s="8" t="s">
        <v>40</v>
      </c>
      <c r="D24" s="8">
        <v>54034</v>
      </c>
      <c r="E24" s="8">
        <v>60.558300000000003</v>
      </c>
      <c r="F24" s="8">
        <v>-145.755</v>
      </c>
      <c r="G24" s="8">
        <v>1.3</v>
      </c>
      <c r="H24" s="13">
        <v>2.9411764705882356E-2</v>
      </c>
      <c r="I24" s="13">
        <v>4.6242774566473993E-2</v>
      </c>
      <c r="J24" s="13">
        <v>6.5155807365439092E-2</v>
      </c>
      <c r="K24" s="13">
        <v>9.3406593406593422E-2</v>
      </c>
      <c r="L24" s="13">
        <v>0.126984126984127</v>
      </c>
      <c r="M24" s="13">
        <v>0.16243654822335027</v>
      </c>
      <c r="N24" s="13">
        <v>0.20096852300242132</v>
      </c>
      <c r="O24" s="13">
        <v>0.24137931034482762</v>
      </c>
      <c r="P24" s="13">
        <v>0.28260869565217395</v>
      </c>
      <c r="Q24" s="13">
        <v>0.31392931392931395</v>
      </c>
      <c r="R24" s="13">
        <v>0.33734939759036148</v>
      </c>
      <c r="S24" s="13">
        <v>0.36170212765957449</v>
      </c>
      <c r="T24" s="13">
        <v>0.37969924812030076</v>
      </c>
      <c r="U24" s="13">
        <v>0.3978102189781022</v>
      </c>
      <c r="V24" s="8">
        <f t="shared" si="1"/>
        <v>22</v>
      </c>
      <c r="W24" s="11">
        <f t="shared" si="0"/>
        <v>0.21782178217821782</v>
      </c>
    </row>
    <row r="25" spans="1:23" x14ac:dyDescent="0.3">
      <c r="A25" s="20"/>
      <c r="B25" s="12">
        <v>9419750</v>
      </c>
      <c r="C25" s="8" t="s">
        <v>35</v>
      </c>
      <c r="D25" s="8">
        <v>47216</v>
      </c>
      <c r="E25" s="8">
        <v>41.745609999999999</v>
      </c>
      <c r="F25" s="8">
        <v>-124.18438999999999</v>
      </c>
      <c r="G25" s="8">
        <v>1.32</v>
      </c>
      <c r="H25" s="13">
        <v>2.6666666666666665E-2</v>
      </c>
      <c r="I25" s="13">
        <v>4.3668122270742342E-2</v>
      </c>
      <c r="J25" s="13">
        <v>6.8085106382978711E-2</v>
      </c>
      <c r="K25" s="13">
        <v>0.10612244897959183</v>
      </c>
      <c r="L25" s="13">
        <v>0.15444015444015444</v>
      </c>
      <c r="M25" s="13">
        <v>0.21505376344086016</v>
      </c>
      <c r="N25" s="13">
        <v>0.26999999999999996</v>
      </c>
      <c r="O25" s="13">
        <v>0.32198142414860675</v>
      </c>
      <c r="P25" s="13">
        <v>0.37606837606837601</v>
      </c>
      <c r="Q25" s="13">
        <v>0.41599999999999998</v>
      </c>
      <c r="R25" s="13">
        <v>0.44696969696969691</v>
      </c>
      <c r="S25" s="13">
        <v>0.46973365617433405</v>
      </c>
      <c r="T25" s="13">
        <v>0.49069767441860457</v>
      </c>
      <c r="U25" s="13">
        <v>0.50896860986547077</v>
      </c>
      <c r="V25" s="8">
        <f t="shared" si="1"/>
        <v>23</v>
      </c>
      <c r="W25" s="11">
        <f t="shared" si="0"/>
        <v>0.22772277227722773</v>
      </c>
    </row>
    <row r="26" spans="1:23" x14ac:dyDescent="0.3">
      <c r="A26" s="20"/>
      <c r="B26" s="12">
        <v>8735180</v>
      </c>
      <c r="C26" s="8" t="s">
        <v>94</v>
      </c>
      <c r="D26" s="8">
        <v>42932</v>
      </c>
      <c r="E26" s="8">
        <v>30.25</v>
      </c>
      <c r="F26" s="8">
        <v>-88.075000000000003</v>
      </c>
      <c r="G26" s="8">
        <v>1.35</v>
      </c>
      <c r="H26" s="13">
        <v>3.1746031746031744E-2</v>
      </c>
      <c r="I26" s="13">
        <v>5.0583657587548646E-2</v>
      </c>
      <c r="J26" s="13">
        <v>7.224334600760457E-2</v>
      </c>
      <c r="K26" s="13">
        <v>0.10948905109489052</v>
      </c>
      <c r="L26" s="13">
        <v>0.15570934256055363</v>
      </c>
      <c r="M26" s="13">
        <v>0.20521172638436483</v>
      </c>
      <c r="N26" s="13">
        <v>0.25609756097560976</v>
      </c>
      <c r="O26" s="13">
        <v>0.30484330484330485</v>
      </c>
      <c r="P26" s="13">
        <v>0.35620052770448551</v>
      </c>
      <c r="Q26" s="13">
        <v>0.39603960396039606</v>
      </c>
      <c r="R26" s="13">
        <v>0.42588235294117649</v>
      </c>
      <c r="S26" s="13">
        <v>0.44920993227990974</v>
      </c>
      <c r="T26" s="13">
        <v>0.4684095860566449</v>
      </c>
      <c r="U26" s="13">
        <v>0.48631578947368415</v>
      </c>
      <c r="V26" s="8">
        <f t="shared" si="1"/>
        <v>24</v>
      </c>
      <c r="W26" s="11">
        <f t="shared" si="0"/>
        <v>0.23762376237623761</v>
      </c>
    </row>
    <row r="27" spans="1:23" x14ac:dyDescent="0.3">
      <c r="A27" s="20"/>
      <c r="B27" s="12">
        <v>8410140</v>
      </c>
      <c r="C27" s="8" t="s">
        <v>49</v>
      </c>
      <c r="D27" s="8">
        <v>48353</v>
      </c>
      <c r="E27" s="8">
        <v>44.904598</v>
      </c>
      <c r="F27" s="8">
        <v>-66.982902999999993</v>
      </c>
      <c r="G27" s="8">
        <v>1.36</v>
      </c>
      <c r="H27" s="13">
        <v>3.7433155080213901E-2</v>
      </c>
      <c r="I27" s="13">
        <v>5.759162303664922E-2</v>
      </c>
      <c r="J27" s="13">
        <v>8.6294416243654845E-2</v>
      </c>
      <c r="K27" s="13">
        <v>0.13043478260869568</v>
      </c>
      <c r="L27" s="13">
        <v>0.19282511210762332</v>
      </c>
      <c r="M27" s="13">
        <v>0.256198347107438</v>
      </c>
      <c r="N27" s="13">
        <v>0.32075471698113206</v>
      </c>
      <c r="O27" s="13">
        <v>0.37716262975778553</v>
      </c>
      <c r="P27" s="13">
        <v>0.43037974683544306</v>
      </c>
      <c r="Q27" s="13">
        <v>0.47368421052631582</v>
      </c>
      <c r="R27" s="13">
        <v>0.50276243093922657</v>
      </c>
      <c r="S27" s="13">
        <v>0.52631578947368418</v>
      </c>
      <c r="T27" s="13">
        <v>0.54545454545454541</v>
      </c>
      <c r="U27" s="13">
        <v>0.56416464891041163</v>
      </c>
      <c r="V27" s="8">
        <f t="shared" si="1"/>
        <v>25</v>
      </c>
      <c r="W27" s="11">
        <f t="shared" si="0"/>
        <v>0.24752475247524752</v>
      </c>
    </row>
    <row r="28" spans="1:23" x14ac:dyDescent="0.3">
      <c r="A28" s="20" t="s">
        <v>192</v>
      </c>
      <c r="B28" s="14">
        <v>8720030</v>
      </c>
      <c r="C28" s="8" t="s">
        <v>162</v>
      </c>
      <c r="D28" s="8">
        <v>43299</v>
      </c>
      <c r="E28" s="8">
        <v>30.671389000000001</v>
      </c>
      <c r="F28" s="8">
        <v>-81.465833000000003</v>
      </c>
      <c r="G28" s="8">
        <v>1.37</v>
      </c>
      <c r="H28" s="13">
        <v>4.4585987261146494E-2</v>
      </c>
      <c r="I28" s="13">
        <v>6.8322981366459618E-2</v>
      </c>
      <c r="J28" s="13">
        <v>0.10179640718562875</v>
      </c>
      <c r="K28" s="13">
        <v>0.15254237288135594</v>
      </c>
      <c r="L28" s="13">
        <v>0.22279792746113991</v>
      </c>
      <c r="M28" s="13">
        <v>0.29245283018867924</v>
      </c>
      <c r="N28" s="13">
        <v>0.36170212765957444</v>
      </c>
      <c r="O28" s="13">
        <v>0.4208494208494209</v>
      </c>
      <c r="P28" s="13">
        <v>0.47735191637630664</v>
      </c>
      <c r="Q28" s="13">
        <v>0.51923076923076927</v>
      </c>
      <c r="R28" s="13">
        <v>0.54819277108433728</v>
      </c>
      <c r="S28" s="13">
        <v>0.57386363636363635</v>
      </c>
      <c r="T28" s="13">
        <v>0.59239130434782605</v>
      </c>
      <c r="U28" s="13">
        <v>0.60835509138381194</v>
      </c>
      <c r="V28" s="8">
        <f t="shared" si="1"/>
        <v>26</v>
      </c>
      <c r="W28" s="11">
        <f t="shared" si="0"/>
        <v>0.25742574257425743</v>
      </c>
    </row>
    <row r="29" spans="1:23" x14ac:dyDescent="0.3">
      <c r="A29" s="20"/>
      <c r="B29" s="14">
        <v>8725520</v>
      </c>
      <c r="C29" s="8" t="s">
        <v>85</v>
      </c>
      <c r="D29" s="8">
        <v>41858</v>
      </c>
      <c r="E29" s="8">
        <v>26.648</v>
      </c>
      <c r="F29" s="8">
        <v>-81.870999999999995</v>
      </c>
      <c r="G29" s="8">
        <v>1.37</v>
      </c>
      <c r="H29" s="13">
        <v>3.2128514056224897E-2</v>
      </c>
      <c r="I29" s="13">
        <v>4.7430830039525688E-2</v>
      </c>
      <c r="J29" s="13">
        <v>7.3076923076923081E-2</v>
      </c>
      <c r="K29" s="13">
        <v>0.10740740740740741</v>
      </c>
      <c r="L29" s="13">
        <v>0.15438596491228071</v>
      </c>
      <c r="M29" s="13">
        <v>0.20983606557377049</v>
      </c>
      <c r="N29" s="13">
        <v>0.2607361963190184</v>
      </c>
      <c r="O29" s="13">
        <v>0.30945558739255014</v>
      </c>
      <c r="P29" s="13">
        <v>0.36243386243386244</v>
      </c>
      <c r="Q29" s="13">
        <v>0.40198511166253104</v>
      </c>
      <c r="R29" s="13">
        <v>0.43160377358490565</v>
      </c>
      <c r="S29" s="13">
        <v>0.4547511312217194</v>
      </c>
      <c r="T29" s="13">
        <v>0.47494553376906312</v>
      </c>
      <c r="U29" s="13">
        <v>0.49369747899159661</v>
      </c>
      <c r="V29" s="8">
        <f t="shared" si="1"/>
        <v>27</v>
      </c>
      <c r="W29" s="11">
        <f t="shared" si="0"/>
        <v>0.26732673267326734</v>
      </c>
    </row>
    <row r="30" spans="1:23" x14ac:dyDescent="0.3">
      <c r="A30" s="20"/>
      <c r="B30" s="14">
        <v>8670870</v>
      </c>
      <c r="C30" s="8" t="s">
        <v>93</v>
      </c>
      <c r="D30" s="8">
        <v>43659</v>
      </c>
      <c r="E30" s="8">
        <v>32.036700000000003</v>
      </c>
      <c r="F30" s="8">
        <v>-80.901700000000005</v>
      </c>
      <c r="G30" s="8">
        <v>1.3800000000000001</v>
      </c>
      <c r="H30" s="13">
        <v>4.4025157232704393E-2</v>
      </c>
      <c r="I30" s="13">
        <v>7.3170731707317069E-2</v>
      </c>
      <c r="J30" s="13">
        <v>0.10588235294117648</v>
      </c>
      <c r="K30" s="13">
        <v>0.15083798882681565</v>
      </c>
      <c r="L30" s="13">
        <v>0.22051282051282051</v>
      </c>
      <c r="M30" s="13">
        <v>0.2930232558139535</v>
      </c>
      <c r="N30" s="13">
        <v>0.36134453781512604</v>
      </c>
      <c r="O30" s="13">
        <v>0.41984732824427484</v>
      </c>
      <c r="P30" s="13">
        <v>0.47586206896551725</v>
      </c>
      <c r="Q30" s="13">
        <v>0.5174603174603174</v>
      </c>
      <c r="R30" s="13">
        <v>0.54761904761904756</v>
      </c>
      <c r="S30" s="13">
        <v>0.57183098591549297</v>
      </c>
      <c r="T30" s="13">
        <v>0.59029649595687328</v>
      </c>
      <c r="U30" s="13">
        <v>0.60824742268041232</v>
      </c>
      <c r="V30" s="8">
        <f t="shared" si="1"/>
        <v>28</v>
      </c>
      <c r="W30" s="11">
        <f t="shared" si="0"/>
        <v>0.27722772277227725</v>
      </c>
    </row>
    <row r="31" spans="1:23" x14ac:dyDescent="0.3">
      <c r="A31" s="20"/>
      <c r="B31" s="14">
        <v>8772440</v>
      </c>
      <c r="C31" s="8" t="s">
        <v>121</v>
      </c>
      <c r="D31" s="8">
        <v>42565</v>
      </c>
      <c r="E31" s="8">
        <v>28.9483</v>
      </c>
      <c r="F31" s="8">
        <v>-95.308300000000003</v>
      </c>
      <c r="G31" s="8">
        <v>1.3900000000000001</v>
      </c>
      <c r="H31" s="13">
        <v>3.6734693877551024E-2</v>
      </c>
      <c r="I31" s="13">
        <v>5.2208835341365459E-2</v>
      </c>
      <c r="J31" s="13">
        <v>7.8124999999999972E-2</v>
      </c>
      <c r="K31" s="13">
        <v>0.11278195488721805</v>
      </c>
      <c r="L31" s="13">
        <v>0.16014234875444838</v>
      </c>
      <c r="M31" s="13">
        <v>0.2159468438538206</v>
      </c>
      <c r="N31" s="13">
        <v>0.26934984520123834</v>
      </c>
      <c r="O31" s="13">
        <v>0.31988472622478381</v>
      </c>
      <c r="P31" s="13">
        <v>0.37066666666666664</v>
      </c>
      <c r="Q31" s="13">
        <v>0.41000000000000003</v>
      </c>
      <c r="R31" s="13">
        <v>0.43809523809523809</v>
      </c>
      <c r="S31" s="13">
        <v>0.46241457858769919</v>
      </c>
      <c r="T31" s="13">
        <v>0.48245614035087719</v>
      </c>
      <c r="U31" s="13">
        <v>0.49893842887473455</v>
      </c>
      <c r="V31" s="8">
        <f t="shared" si="1"/>
        <v>29</v>
      </c>
      <c r="W31" s="11">
        <f t="shared" si="0"/>
        <v>0.28712871287128711</v>
      </c>
    </row>
    <row r="32" spans="1:23" x14ac:dyDescent="0.3">
      <c r="A32" s="20"/>
      <c r="B32" s="14">
        <v>9449880</v>
      </c>
      <c r="C32" s="8" t="s">
        <v>37</v>
      </c>
      <c r="D32" s="8">
        <v>49737</v>
      </c>
      <c r="E32" s="8">
        <v>48.545305999999997</v>
      </c>
      <c r="F32" s="8">
        <v>-123.012889</v>
      </c>
      <c r="G32" s="8">
        <v>1.42</v>
      </c>
      <c r="H32" s="13">
        <v>3.2894736842105261E-2</v>
      </c>
      <c r="I32" s="13">
        <v>4.9568965517241367E-2</v>
      </c>
      <c r="J32" s="13">
        <v>6.7653276955602526E-2</v>
      </c>
      <c r="K32" s="13">
        <v>9.0721649484536079E-2</v>
      </c>
      <c r="L32" s="13">
        <v>0.11623246492985972</v>
      </c>
      <c r="M32" s="13">
        <v>0.14700193423597679</v>
      </c>
      <c r="N32" s="13">
        <v>0.17877094972067037</v>
      </c>
      <c r="O32" s="13">
        <v>0.2110912343470483</v>
      </c>
      <c r="P32" s="13">
        <v>0.24356775300171524</v>
      </c>
      <c r="Q32" s="13">
        <v>0.27227722772277224</v>
      </c>
      <c r="R32" s="13">
        <v>0.2944</v>
      </c>
      <c r="S32" s="13">
        <v>0.31308411214953269</v>
      </c>
      <c r="T32" s="13">
        <v>0.32978723404255317</v>
      </c>
      <c r="U32" s="13">
        <v>0.34666666666666662</v>
      </c>
      <c r="V32" s="8">
        <f t="shared" si="1"/>
        <v>30</v>
      </c>
      <c r="W32" s="11">
        <f t="shared" si="0"/>
        <v>0.29702970297029702</v>
      </c>
    </row>
    <row r="33" spans="1:23" x14ac:dyDescent="0.3">
      <c r="A33" s="20"/>
      <c r="B33" s="14">
        <v>8771450</v>
      </c>
      <c r="C33" s="8" t="s">
        <v>182</v>
      </c>
      <c r="D33" s="8">
        <v>42565</v>
      </c>
      <c r="E33" s="8">
        <v>29.31</v>
      </c>
      <c r="F33" s="8">
        <v>-94.793306000000001</v>
      </c>
      <c r="G33" s="8">
        <v>1.42</v>
      </c>
      <c r="H33" s="13">
        <v>4.9382716049382713E-2</v>
      </c>
      <c r="I33" s="13">
        <v>7.2289156626506021E-2</v>
      </c>
      <c r="J33" s="13">
        <v>0.10982658959537572</v>
      </c>
      <c r="K33" s="13">
        <v>0.15846994535519127</v>
      </c>
      <c r="L33" s="13">
        <v>0.22613065326633167</v>
      </c>
      <c r="M33" s="13">
        <v>0.3</v>
      </c>
      <c r="N33" s="13">
        <v>0.36625514403292181</v>
      </c>
      <c r="O33" s="13">
        <v>0.42322097378277157</v>
      </c>
      <c r="P33" s="13">
        <v>0.47972972972972971</v>
      </c>
      <c r="Q33" s="13">
        <v>0.52173913043478259</v>
      </c>
      <c r="R33" s="13">
        <v>0.55102040816326536</v>
      </c>
      <c r="S33" s="13">
        <v>0.574585635359116</v>
      </c>
      <c r="T33" s="13">
        <v>0.59366754617414252</v>
      </c>
      <c r="U33" s="13">
        <v>0.61012658227848093</v>
      </c>
      <c r="V33" s="8">
        <f t="shared" si="1"/>
        <v>31</v>
      </c>
      <c r="W33" s="11">
        <f t="shared" si="0"/>
        <v>0.30693069306930693</v>
      </c>
    </row>
    <row r="34" spans="1:23" x14ac:dyDescent="0.3">
      <c r="A34" s="20"/>
      <c r="B34" s="14">
        <v>8771510</v>
      </c>
      <c r="C34" s="8" t="s">
        <v>183</v>
      </c>
      <c r="D34" s="8">
        <v>42565</v>
      </c>
      <c r="E34" s="8">
        <v>29.285299999999999</v>
      </c>
      <c r="F34" s="8">
        <v>-94.789400000000001</v>
      </c>
      <c r="G34" s="8">
        <v>1.42</v>
      </c>
      <c r="H34" s="13">
        <v>4.7904191616766463E-2</v>
      </c>
      <c r="I34" s="13">
        <v>7.5581395348837205E-2</v>
      </c>
      <c r="J34" s="13">
        <v>0.10674157303370786</v>
      </c>
      <c r="K34" s="13">
        <v>0.15873015873015872</v>
      </c>
      <c r="L34" s="13">
        <v>0.224390243902439</v>
      </c>
      <c r="M34" s="13">
        <v>0.29333333333333333</v>
      </c>
      <c r="N34" s="13">
        <v>0.36144578313253012</v>
      </c>
      <c r="O34" s="13">
        <v>0.41758241758241754</v>
      </c>
      <c r="P34" s="13">
        <v>0.47176079734219273</v>
      </c>
      <c r="Q34" s="13">
        <v>0.51376146788990829</v>
      </c>
      <c r="R34" s="13">
        <v>0.5417867435158501</v>
      </c>
      <c r="S34" s="13">
        <v>0.56675749318801083</v>
      </c>
      <c r="T34" s="13">
        <v>0.5859375</v>
      </c>
      <c r="U34" s="13">
        <v>0.60349127182044893</v>
      </c>
      <c r="V34" s="8">
        <f t="shared" si="1"/>
        <v>32</v>
      </c>
      <c r="W34" s="11">
        <f t="shared" si="0"/>
        <v>0.31683168316831684</v>
      </c>
    </row>
    <row r="35" spans="1:23" x14ac:dyDescent="0.3">
      <c r="A35" s="20"/>
      <c r="B35" s="14">
        <v>8761724</v>
      </c>
      <c r="C35" s="8" t="s">
        <v>122</v>
      </c>
      <c r="D35" s="8">
        <v>42570</v>
      </c>
      <c r="E35" s="8">
        <v>29.263000000000002</v>
      </c>
      <c r="F35" s="8">
        <v>-89.956999999999994</v>
      </c>
      <c r="G35" s="8">
        <v>1.43</v>
      </c>
      <c r="H35" s="13">
        <v>4.8611111111111098E-2</v>
      </c>
      <c r="I35" s="13">
        <v>7.4324324324324315E-2</v>
      </c>
      <c r="J35" s="13">
        <v>0.10163934426229507</v>
      </c>
      <c r="K35" s="13">
        <v>0.13564668769716087</v>
      </c>
      <c r="L35" s="13">
        <v>0.1746987951807229</v>
      </c>
      <c r="M35" s="13">
        <v>0.2148997134670487</v>
      </c>
      <c r="N35" s="13">
        <v>0.25745257452574527</v>
      </c>
      <c r="O35" s="13">
        <v>0.30279898218829515</v>
      </c>
      <c r="P35" s="13">
        <v>0.34292565947242204</v>
      </c>
      <c r="Q35" s="13">
        <v>0.3772727272727272</v>
      </c>
      <c r="R35" s="13">
        <v>0.40434782608695652</v>
      </c>
      <c r="S35" s="13">
        <v>0.42436974789915971</v>
      </c>
      <c r="T35" s="13">
        <v>0.44421906693711971</v>
      </c>
      <c r="U35" s="13">
        <v>0.46274509803921571</v>
      </c>
      <c r="V35" s="8">
        <f t="shared" si="1"/>
        <v>33</v>
      </c>
      <c r="W35" s="11">
        <f t="shared" si="0"/>
        <v>0.32673267326732675</v>
      </c>
    </row>
    <row r="36" spans="1:23" x14ac:dyDescent="0.3">
      <c r="A36" s="20"/>
      <c r="B36" s="14">
        <v>1617760</v>
      </c>
      <c r="C36" s="8" t="s">
        <v>181</v>
      </c>
      <c r="D36" s="8">
        <v>39265</v>
      </c>
      <c r="E36" s="8">
        <v>19.73028</v>
      </c>
      <c r="F36" s="8">
        <v>-155.06</v>
      </c>
      <c r="G36" s="8">
        <v>1.46</v>
      </c>
      <c r="H36" s="13">
        <v>4.9019607843137254E-2</v>
      </c>
      <c r="I36" s="13">
        <v>7.32484076433121E-2</v>
      </c>
      <c r="J36" s="13">
        <v>0.10185185185185185</v>
      </c>
      <c r="K36" s="13">
        <v>0.13392857142857142</v>
      </c>
      <c r="L36" s="13">
        <v>0.17094017094017092</v>
      </c>
      <c r="M36" s="13">
        <v>0.2113821138211382</v>
      </c>
      <c r="N36" s="13">
        <v>0.25384615384615383</v>
      </c>
      <c r="O36" s="13">
        <v>0.2936893203883495</v>
      </c>
      <c r="P36" s="13">
        <v>0.33409610983981691</v>
      </c>
      <c r="Q36" s="13">
        <v>0.36876355748373096</v>
      </c>
      <c r="R36" s="13">
        <v>0.39374999999999999</v>
      </c>
      <c r="S36" s="13">
        <v>0.41566265060240959</v>
      </c>
      <c r="T36" s="13">
        <v>0.43385214007782097</v>
      </c>
      <c r="U36" s="13">
        <v>0.45197740112994345</v>
      </c>
      <c r="V36" s="8">
        <f t="shared" si="1"/>
        <v>34</v>
      </c>
      <c r="W36" s="11">
        <f t="shared" si="0"/>
        <v>0.33663366336633666</v>
      </c>
    </row>
    <row r="37" spans="1:23" x14ac:dyDescent="0.3">
      <c r="A37" s="20"/>
      <c r="B37" s="14">
        <v>1612340</v>
      </c>
      <c r="C37" s="8" t="s">
        <v>110</v>
      </c>
      <c r="D37" s="8">
        <v>39622</v>
      </c>
      <c r="E37" s="8">
        <v>21.306694</v>
      </c>
      <c r="F37" s="8">
        <v>-157.86699999999999</v>
      </c>
      <c r="G37" s="8">
        <v>1.46</v>
      </c>
      <c r="H37" s="13">
        <v>4.7058823529411764E-2</v>
      </c>
      <c r="I37" s="13">
        <v>7.9545454545454544E-2</v>
      </c>
      <c r="J37" s="13">
        <v>0.11475409836065574</v>
      </c>
      <c r="K37" s="13">
        <v>0.16494845360824742</v>
      </c>
      <c r="L37" s="13">
        <v>0.22857142857142856</v>
      </c>
      <c r="M37" s="13">
        <v>0.29870129870129875</v>
      </c>
      <c r="N37" s="13">
        <v>0.36470588235294116</v>
      </c>
      <c r="O37" s="13">
        <v>0.42142857142857143</v>
      </c>
      <c r="P37" s="13">
        <v>0.47402597402597402</v>
      </c>
      <c r="Q37" s="13">
        <v>0.5164179104477612</v>
      </c>
      <c r="R37" s="13">
        <v>0.54621848739495793</v>
      </c>
      <c r="S37" s="13">
        <v>0.56799999999999995</v>
      </c>
      <c r="T37" s="13">
        <v>0.58778625954198471</v>
      </c>
      <c r="U37" s="13">
        <v>0.6048780487804879</v>
      </c>
      <c r="V37" s="8">
        <f t="shared" si="1"/>
        <v>35</v>
      </c>
      <c r="W37" s="11">
        <f t="shared" si="0"/>
        <v>0.34653465346534651</v>
      </c>
    </row>
    <row r="38" spans="1:23" x14ac:dyDescent="0.3">
      <c r="A38" s="20"/>
      <c r="B38" s="14">
        <v>1619000</v>
      </c>
      <c r="C38" s="8" t="s">
        <v>106</v>
      </c>
      <c r="D38" s="8">
        <v>38170</v>
      </c>
      <c r="E38" s="8">
        <v>16.738299999999999</v>
      </c>
      <c r="F38" s="8">
        <v>-169.53</v>
      </c>
      <c r="G38" s="8">
        <v>1.47</v>
      </c>
      <c r="H38" s="13">
        <v>4.9450549450549448E-2</v>
      </c>
      <c r="I38" s="13">
        <v>7.4866310160427815E-2</v>
      </c>
      <c r="J38" s="13">
        <v>0.10824742268041239</v>
      </c>
      <c r="K38" s="13">
        <v>0.15609756097560978</v>
      </c>
      <c r="L38" s="13">
        <v>0.21719457013574661</v>
      </c>
      <c r="M38" s="13">
        <v>0.28512396694214881</v>
      </c>
      <c r="N38" s="13">
        <v>0.35205992509363299</v>
      </c>
      <c r="O38" s="13">
        <v>0.40753424657534248</v>
      </c>
      <c r="P38" s="13">
        <v>0.45937499999999998</v>
      </c>
      <c r="Q38" s="13">
        <v>0.50144092219020175</v>
      </c>
      <c r="R38" s="13">
        <v>0.53116531165311653</v>
      </c>
      <c r="S38" s="13">
        <v>0.55412371134020622</v>
      </c>
      <c r="T38" s="13">
        <v>0.57389162561576346</v>
      </c>
      <c r="U38" s="13">
        <v>0.59198113207547165</v>
      </c>
      <c r="V38" s="8">
        <f t="shared" si="1"/>
        <v>36</v>
      </c>
      <c r="W38" s="11">
        <f t="shared" si="0"/>
        <v>0.35643564356435642</v>
      </c>
    </row>
    <row r="39" spans="1:23" x14ac:dyDescent="0.3">
      <c r="A39" s="20"/>
      <c r="B39" s="14">
        <v>9452210</v>
      </c>
      <c r="C39" s="8" t="s">
        <v>17</v>
      </c>
      <c r="D39" s="8">
        <v>52966</v>
      </c>
      <c r="E39" s="8">
        <v>58.2988</v>
      </c>
      <c r="F39" s="8">
        <v>-134.41059999999999</v>
      </c>
      <c r="G39" s="8">
        <v>1.48</v>
      </c>
      <c r="H39" s="13">
        <v>5.6603773584905655E-2</v>
      </c>
      <c r="I39" s="13">
        <v>8.5365853658536592E-2</v>
      </c>
      <c r="J39" s="13">
        <v>0.12280701754385967</v>
      </c>
      <c r="K39" s="13">
        <v>0.17582417582417581</v>
      </c>
      <c r="L39" s="13">
        <v>0.24623115577889446</v>
      </c>
      <c r="M39" s="13">
        <v>0.31818181818181812</v>
      </c>
      <c r="N39" s="13">
        <v>0.3852459016393443</v>
      </c>
      <c r="O39" s="13">
        <v>0.44237918215613381</v>
      </c>
      <c r="P39" s="13">
        <v>0.49664429530201343</v>
      </c>
      <c r="Q39" s="13">
        <v>0.53703703703703698</v>
      </c>
      <c r="R39" s="13">
        <v>0.56521739130434778</v>
      </c>
      <c r="S39" s="13">
        <v>0.5901639344262295</v>
      </c>
      <c r="T39" s="13">
        <v>0.60835509138381194</v>
      </c>
      <c r="U39" s="13">
        <v>0.62593516209476308</v>
      </c>
      <c r="V39" s="8">
        <f t="shared" si="1"/>
        <v>37</v>
      </c>
      <c r="W39" s="11">
        <f t="shared" si="0"/>
        <v>0.36633663366336633</v>
      </c>
    </row>
    <row r="40" spans="1:23" x14ac:dyDescent="0.3">
      <c r="A40" s="20"/>
      <c r="B40" s="14">
        <v>1615680</v>
      </c>
      <c r="C40" s="8" t="s">
        <v>179</v>
      </c>
      <c r="D40" s="8">
        <v>39624</v>
      </c>
      <c r="E40" s="8">
        <v>20.895</v>
      </c>
      <c r="F40" s="8">
        <v>-156.47669400000001</v>
      </c>
      <c r="G40" s="8">
        <v>1.5</v>
      </c>
      <c r="H40" s="13">
        <v>5.3571428571428568E-2</v>
      </c>
      <c r="I40" s="13">
        <v>8.6206896551724158E-2</v>
      </c>
      <c r="J40" s="13">
        <v>0.12154696132596686</v>
      </c>
      <c r="K40" s="13">
        <v>0.17187500000000003</v>
      </c>
      <c r="L40" s="13">
        <v>0.23923444976076558</v>
      </c>
      <c r="M40" s="13">
        <v>0.30869565217391304</v>
      </c>
      <c r="N40" s="13">
        <v>0.37647058823529411</v>
      </c>
      <c r="O40" s="13">
        <v>0.43214285714285716</v>
      </c>
      <c r="P40" s="13">
        <v>0.4854368932038835</v>
      </c>
      <c r="Q40" s="13">
        <v>0.5253731343283583</v>
      </c>
      <c r="R40" s="13">
        <v>0.55462184873949583</v>
      </c>
      <c r="S40" s="13">
        <v>0.57824933687002655</v>
      </c>
      <c r="T40" s="13">
        <v>0.59746835443037971</v>
      </c>
      <c r="U40" s="13">
        <v>0.61501210653753036</v>
      </c>
      <c r="V40" s="8">
        <f t="shared" si="1"/>
        <v>38</v>
      </c>
      <c r="W40" s="11">
        <f t="shared" si="0"/>
        <v>0.37623762376237624</v>
      </c>
    </row>
    <row r="41" spans="1:23" x14ac:dyDescent="0.3">
      <c r="A41" s="20"/>
      <c r="B41" s="14">
        <v>9450460</v>
      </c>
      <c r="C41" s="8" t="s">
        <v>31</v>
      </c>
      <c r="D41" s="8">
        <v>51888</v>
      </c>
      <c r="E41" s="8">
        <v>55.331944</v>
      </c>
      <c r="F41" s="8">
        <v>-131.62611100000001</v>
      </c>
      <c r="G41" s="8">
        <v>1.53</v>
      </c>
      <c r="H41" s="13">
        <v>4.8231511254019289E-2</v>
      </c>
      <c r="I41" s="13">
        <v>7.4999999999999997E-2</v>
      </c>
      <c r="J41" s="13">
        <v>0.10303030303030304</v>
      </c>
      <c r="K41" s="13">
        <v>0.13702623906705538</v>
      </c>
      <c r="L41" s="13">
        <v>0.17318435754189943</v>
      </c>
      <c r="M41" s="13">
        <v>0.21485411140583555</v>
      </c>
      <c r="N41" s="13">
        <v>0.25814536340852129</v>
      </c>
      <c r="O41" s="13">
        <v>0.30188679245283018</v>
      </c>
      <c r="P41" s="13">
        <v>0.34075723830734966</v>
      </c>
      <c r="Q41" s="13">
        <v>0.37552742616033752</v>
      </c>
      <c r="R41" s="13">
        <v>0.40080971659919035</v>
      </c>
      <c r="S41" s="13">
        <v>0.421875</v>
      </c>
      <c r="T41" s="13">
        <v>0.44045368620037806</v>
      </c>
      <c r="U41" s="13">
        <v>0.45985401459854014</v>
      </c>
      <c r="V41" s="8">
        <f t="shared" si="1"/>
        <v>39</v>
      </c>
      <c r="W41" s="11">
        <f t="shared" si="0"/>
        <v>0.38613861386138615</v>
      </c>
    </row>
    <row r="42" spans="1:23" x14ac:dyDescent="0.3">
      <c r="A42" s="20"/>
      <c r="B42" s="14">
        <v>8724580</v>
      </c>
      <c r="C42" s="8" t="s">
        <v>90</v>
      </c>
      <c r="D42" s="8">
        <v>41138</v>
      </c>
      <c r="E42" s="8">
        <v>24.550830000000001</v>
      </c>
      <c r="F42" s="8">
        <v>-81.808059999999998</v>
      </c>
      <c r="G42" s="8">
        <v>1.53</v>
      </c>
      <c r="H42" s="13">
        <v>4.4378698224852069E-2</v>
      </c>
      <c r="I42" s="13">
        <v>6.9164265129683003E-2</v>
      </c>
      <c r="J42" s="13">
        <v>9.5238095238095247E-2</v>
      </c>
      <c r="K42" s="13">
        <v>0.12466124661246614</v>
      </c>
      <c r="L42" s="13">
        <v>0.15885416666666666</v>
      </c>
      <c r="M42" s="13">
        <v>0.19851116625310172</v>
      </c>
      <c r="N42" s="13">
        <v>0.24</v>
      </c>
      <c r="O42" s="13">
        <v>0.28062360801781738</v>
      </c>
      <c r="P42" s="13">
        <v>0.32142857142857145</v>
      </c>
      <c r="Q42" s="13">
        <v>0.35399999999999998</v>
      </c>
      <c r="R42" s="13">
        <v>0.37884615384615383</v>
      </c>
      <c r="S42" s="13">
        <v>0.3996282527881041</v>
      </c>
      <c r="T42" s="13">
        <v>0.41801801801801802</v>
      </c>
      <c r="U42" s="13">
        <v>0.43728222996515681</v>
      </c>
      <c r="V42" s="8">
        <f t="shared" si="1"/>
        <v>40</v>
      </c>
      <c r="W42" s="11">
        <f t="shared" si="0"/>
        <v>0.39603960396039606</v>
      </c>
    </row>
    <row r="43" spans="1:23" x14ac:dyDescent="0.3">
      <c r="A43" s="20"/>
      <c r="B43" s="14">
        <v>8516945</v>
      </c>
      <c r="C43" s="8" t="s">
        <v>64</v>
      </c>
      <c r="D43" s="8">
        <v>46906</v>
      </c>
      <c r="E43" s="8">
        <v>40.810305999999997</v>
      </c>
      <c r="F43" s="8">
        <v>-73.765000000000001</v>
      </c>
      <c r="G43" s="8">
        <v>1.55</v>
      </c>
      <c r="H43" s="13">
        <v>5.4421768707482998E-2</v>
      </c>
      <c r="I43" s="13">
        <v>7.9470198675496692E-2</v>
      </c>
      <c r="J43" s="13">
        <v>0.11182108626198084</v>
      </c>
      <c r="K43" s="13">
        <v>0.14461538461538462</v>
      </c>
      <c r="L43" s="13">
        <v>0.18475073313782994</v>
      </c>
      <c r="M43" s="13">
        <v>0.22562674094707524</v>
      </c>
      <c r="N43" s="13">
        <v>0.2703412073490814</v>
      </c>
      <c r="O43" s="13">
        <v>0.31358024691358027</v>
      </c>
      <c r="P43" s="13">
        <v>0.35796766743648961</v>
      </c>
      <c r="Q43" s="13">
        <v>0.39168490153172864</v>
      </c>
      <c r="R43" s="13">
        <v>0.41962421711899794</v>
      </c>
      <c r="S43" s="13">
        <v>0.44064386317907445</v>
      </c>
      <c r="T43" s="13">
        <v>0.46019417475728153</v>
      </c>
      <c r="U43" s="13">
        <v>0.47842401500938081</v>
      </c>
      <c r="V43" s="8">
        <f t="shared" si="1"/>
        <v>41</v>
      </c>
      <c r="W43" s="11">
        <f t="shared" si="0"/>
        <v>0.40594059405940597</v>
      </c>
    </row>
    <row r="44" spans="1:23" x14ac:dyDescent="0.3">
      <c r="A44" s="20"/>
      <c r="B44" s="14">
        <v>8632200</v>
      </c>
      <c r="C44" s="8" t="s">
        <v>96</v>
      </c>
      <c r="D44" s="8">
        <v>45464</v>
      </c>
      <c r="E44" s="8">
        <v>37.165190000000003</v>
      </c>
      <c r="F44" s="8">
        <v>-75.988444000000001</v>
      </c>
      <c r="G44" s="8">
        <v>1.55</v>
      </c>
      <c r="H44" s="13">
        <v>0.10869565217391304</v>
      </c>
      <c r="I44" s="13">
        <v>0.16326530612244899</v>
      </c>
      <c r="J44" s="13">
        <v>0.22641509433962265</v>
      </c>
      <c r="K44" s="13">
        <v>0.29914529914529919</v>
      </c>
      <c r="L44" s="13">
        <v>0.38805970149253738</v>
      </c>
      <c r="M44" s="13">
        <v>0.47096774193548391</v>
      </c>
      <c r="N44" s="13">
        <v>0.54444444444444451</v>
      </c>
      <c r="O44" s="13">
        <v>0.60194174757281549</v>
      </c>
      <c r="P44" s="13">
        <v>0.65400843881856541</v>
      </c>
      <c r="Q44" s="13">
        <v>0.69056603773584913</v>
      </c>
      <c r="R44" s="13">
        <v>0.7142857142857143</v>
      </c>
      <c r="S44" s="13">
        <v>0.73202614379084974</v>
      </c>
      <c r="T44" s="13">
        <v>0.74769230769230766</v>
      </c>
      <c r="U44" s="13">
        <v>0.76093294460641403</v>
      </c>
      <c r="V44" s="8">
        <f t="shared" si="1"/>
        <v>42</v>
      </c>
      <c r="W44" s="11">
        <f t="shared" si="0"/>
        <v>0.41584158415841582</v>
      </c>
    </row>
    <row r="45" spans="1:23" x14ac:dyDescent="0.3">
      <c r="A45" s="20"/>
      <c r="B45" s="14">
        <v>9457292</v>
      </c>
      <c r="C45" s="8" t="s">
        <v>22</v>
      </c>
      <c r="D45" s="8">
        <v>52947</v>
      </c>
      <c r="E45" s="8">
        <v>57.730277999999998</v>
      </c>
      <c r="F45" s="8">
        <v>-152.51388900000001</v>
      </c>
      <c r="G45" s="8">
        <v>1.55</v>
      </c>
      <c r="H45" s="13">
        <v>0.12987012987012989</v>
      </c>
      <c r="I45" s="13">
        <v>0.19277108433734941</v>
      </c>
      <c r="J45" s="13">
        <v>0.2637362637362638</v>
      </c>
      <c r="K45" s="13">
        <v>0.34313725490196079</v>
      </c>
      <c r="L45" s="13">
        <v>0.43697478991596644</v>
      </c>
      <c r="M45" s="13">
        <v>0.52482269503546097</v>
      </c>
      <c r="N45" s="13">
        <v>0.59393939393939399</v>
      </c>
      <c r="O45" s="13">
        <v>0.64921465968586389</v>
      </c>
      <c r="P45" s="13">
        <v>0.69819819819819828</v>
      </c>
      <c r="Q45" s="13">
        <v>0.73092369477911645</v>
      </c>
      <c r="R45" s="13">
        <v>0.75276752767527677</v>
      </c>
      <c r="S45" s="13">
        <v>0.76975945017182135</v>
      </c>
      <c r="T45" s="13">
        <v>0.78317152103559873</v>
      </c>
      <c r="U45" s="13">
        <v>0.79573170731707321</v>
      </c>
      <c r="V45" s="8">
        <f t="shared" si="1"/>
        <v>43</v>
      </c>
      <c r="W45" s="11">
        <f t="shared" si="0"/>
        <v>0.42574257425742573</v>
      </c>
    </row>
    <row r="46" spans="1:23" x14ac:dyDescent="0.3">
      <c r="A46" s="20"/>
      <c r="B46" s="14">
        <v>1820000</v>
      </c>
      <c r="C46" s="8" t="s">
        <v>175</v>
      </c>
      <c r="D46" s="8">
        <v>35628</v>
      </c>
      <c r="E46" s="8">
        <v>8.7317</v>
      </c>
      <c r="F46" s="8">
        <v>167.73611500000001</v>
      </c>
      <c r="G46" s="8">
        <v>1.56</v>
      </c>
      <c r="H46" s="13">
        <v>3.8554216867469883E-2</v>
      </c>
      <c r="I46" s="13">
        <v>5.896226415094339E-2</v>
      </c>
      <c r="J46" s="13">
        <v>8.0645161290322592E-2</v>
      </c>
      <c r="K46" s="13">
        <v>0.10738255033557048</v>
      </c>
      <c r="L46" s="13">
        <v>0.13822894168466524</v>
      </c>
      <c r="M46" s="13">
        <v>0.17047817047817052</v>
      </c>
      <c r="N46" s="13">
        <v>0.20675944333996027</v>
      </c>
      <c r="O46" s="13">
        <v>0.24431818181818185</v>
      </c>
      <c r="P46" s="13">
        <v>0.2810810810810811</v>
      </c>
      <c r="Q46" s="13">
        <v>0.31206896551724139</v>
      </c>
      <c r="R46" s="13">
        <v>0.33610648918469221</v>
      </c>
      <c r="S46" s="13">
        <v>0.35645161290322586</v>
      </c>
      <c r="T46" s="13">
        <v>0.37362637362637363</v>
      </c>
      <c r="U46" s="13">
        <v>0.39269406392694062</v>
      </c>
      <c r="V46" s="8">
        <f t="shared" si="1"/>
        <v>44</v>
      </c>
      <c r="W46" s="11">
        <f t="shared" si="0"/>
        <v>0.43564356435643564</v>
      </c>
    </row>
    <row r="47" spans="1:23" x14ac:dyDescent="0.3">
      <c r="A47" s="20"/>
      <c r="B47" s="14">
        <v>9410230</v>
      </c>
      <c r="C47" s="8" t="s">
        <v>56</v>
      </c>
      <c r="D47" s="8">
        <v>43983</v>
      </c>
      <c r="E47" s="8">
        <v>32.866889</v>
      </c>
      <c r="F47" s="8">
        <v>-117.257139</v>
      </c>
      <c r="G47" s="8">
        <v>1.56</v>
      </c>
      <c r="H47" s="13">
        <v>0.11235955056179774</v>
      </c>
      <c r="I47" s="13">
        <v>0.16842105263157894</v>
      </c>
      <c r="J47" s="13">
        <v>0.23300970873786409</v>
      </c>
      <c r="K47" s="13">
        <v>0.31304347826086959</v>
      </c>
      <c r="L47" s="13">
        <v>0.39694656488549618</v>
      </c>
      <c r="M47" s="13">
        <v>0.48366013071895425</v>
      </c>
      <c r="N47" s="13">
        <v>0.5561797752808989</v>
      </c>
      <c r="O47" s="13">
        <v>0.61274509803921573</v>
      </c>
      <c r="P47" s="13">
        <v>0.66382978723404251</v>
      </c>
      <c r="Q47" s="13">
        <v>0.69961977186311797</v>
      </c>
      <c r="R47" s="13">
        <v>0.72280701754385956</v>
      </c>
      <c r="S47" s="13">
        <v>0.74013157894736836</v>
      </c>
      <c r="T47" s="13">
        <v>0.7554179566563467</v>
      </c>
      <c r="U47" s="13">
        <v>0.76832844574780057</v>
      </c>
      <c r="V47" s="8">
        <f t="shared" si="1"/>
        <v>45</v>
      </c>
      <c r="W47" s="11">
        <f t="shared" si="0"/>
        <v>0.44554455445544555</v>
      </c>
    </row>
    <row r="48" spans="1:23" x14ac:dyDescent="0.3">
      <c r="A48" s="20"/>
      <c r="B48" s="14">
        <v>8557380</v>
      </c>
      <c r="C48" s="8" t="s">
        <v>88</v>
      </c>
      <c r="D48" s="8">
        <v>46185</v>
      </c>
      <c r="E48" s="8">
        <v>38.781700000000001</v>
      </c>
      <c r="F48" s="8">
        <v>-75.120002999999997</v>
      </c>
      <c r="G48" s="8">
        <v>1.57</v>
      </c>
      <c r="H48" s="13">
        <v>6.3492063492063489E-2</v>
      </c>
      <c r="I48" s="13">
        <v>9.5785440613026823E-2</v>
      </c>
      <c r="J48" s="13">
        <v>0.12915129151291516</v>
      </c>
      <c r="K48" s="13">
        <v>0.16901408450704228</v>
      </c>
      <c r="L48" s="13">
        <v>0.21333333333333335</v>
      </c>
      <c r="M48" s="13">
        <v>0.2601880877742947</v>
      </c>
      <c r="N48" s="13">
        <v>0.30791788856304986</v>
      </c>
      <c r="O48" s="13">
        <v>0.3551912568306011</v>
      </c>
      <c r="P48" s="13">
        <v>0.39949109414758271</v>
      </c>
      <c r="Q48" s="13">
        <v>0.43540669856459335</v>
      </c>
      <c r="R48" s="13">
        <v>0.4624145785876993</v>
      </c>
      <c r="S48" s="13">
        <v>0.48358862144420128</v>
      </c>
      <c r="T48" s="13">
        <v>0.50315789473684214</v>
      </c>
      <c r="U48" s="13">
        <v>0.52226720647773284</v>
      </c>
      <c r="V48" s="8">
        <f t="shared" si="1"/>
        <v>46</v>
      </c>
      <c r="W48" s="11">
        <f t="shared" si="0"/>
        <v>0.45544554455445546</v>
      </c>
    </row>
    <row r="49" spans="1:23" x14ac:dyDescent="0.3">
      <c r="A49" s="20"/>
      <c r="B49" s="14">
        <v>8635750</v>
      </c>
      <c r="C49" s="8" t="s">
        <v>102</v>
      </c>
      <c r="D49" s="8">
        <v>45824</v>
      </c>
      <c r="E49" s="8">
        <v>37.995277999999999</v>
      </c>
      <c r="F49" s="8">
        <v>-76.464721999999995</v>
      </c>
      <c r="G49" s="8">
        <v>1.57</v>
      </c>
      <c r="H49" s="13">
        <v>6.1538461538461535E-2</v>
      </c>
      <c r="I49" s="13">
        <v>9.2936802973977703E-2</v>
      </c>
      <c r="J49" s="13">
        <v>0.12544802867383514</v>
      </c>
      <c r="K49" s="13">
        <v>0.16438356164383564</v>
      </c>
      <c r="L49" s="13">
        <v>0.20779220779220778</v>
      </c>
      <c r="M49" s="13">
        <v>0.25382262996941896</v>
      </c>
      <c r="N49" s="13">
        <v>0.3008595988538682</v>
      </c>
      <c r="O49" s="13">
        <v>0.34759358288770054</v>
      </c>
      <c r="P49" s="13">
        <v>0.39152119700748134</v>
      </c>
      <c r="Q49" s="13">
        <v>0.42723004694835687</v>
      </c>
      <c r="R49" s="13">
        <v>0.45413870246085009</v>
      </c>
      <c r="S49" s="13">
        <v>0.47526881720430103</v>
      </c>
      <c r="T49" s="13">
        <v>0.49482401656314701</v>
      </c>
      <c r="U49" s="13">
        <v>0.51394422310756982</v>
      </c>
      <c r="V49" s="8">
        <f t="shared" si="1"/>
        <v>47</v>
      </c>
      <c r="W49" s="11">
        <f t="shared" si="0"/>
        <v>0.46534653465346537</v>
      </c>
    </row>
    <row r="50" spans="1:23" x14ac:dyDescent="0.3">
      <c r="A50" s="20"/>
      <c r="B50" s="14">
        <v>9410660</v>
      </c>
      <c r="C50" s="8" t="s">
        <v>47</v>
      </c>
      <c r="D50" s="8">
        <v>44342</v>
      </c>
      <c r="E50" s="8">
        <v>33.719943999999998</v>
      </c>
      <c r="F50" s="8">
        <v>-118.27286100000001</v>
      </c>
      <c r="G50" s="8">
        <v>1.57</v>
      </c>
      <c r="H50" s="13">
        <v>5.1660516605166039E-2</v>
      </c>
      <c r="I50" s="13">
        <v>7.5539568345323729E-2</v>
      </c>
      <c r="J50" s="13">
        <v>0.10763888888888888</v>
      </c>
      <c r="K50" s="13">
        <v>0.14333333333333331</v>
      </c>
      <c r="L50" s="13">
        <v>0.18670886075949364</v>
      </c>
      <c r="M50" s="13">
        <v>0.23511904761904762</v>
      </c>
      <c r="N50" s="13">
        <v>0.28611111111111109</v>
      </c>
      <c r="O50" s="13">
        <v>0.33419689119170981</v>
      </c>
      <c r="P50" s="13">
        <v>0.37922705314009658</v>
      </c>
      <c r="Q50" s="13">
        <v>0.41723356009070295</v>
      </c>
      <c r="R50" s="13">
        <v>0.44612068965517232</v>
      </c>
      <c r="S50" s="13">
        <v>0.46790890269151142</v>
      </c>
      <c r="T50" s="13">
        <v>0.48702594810379241</v>
      </c>
      <c r="U50" s="13">
        <v>0.50481695568400764</v>
      </c>
      <c r="V50" s="8">
        <f t="shared" si="1"/>
        <v>48</v>
      </c>
      <c r="W50" s="11">
        <f t="shared" si="0"/>
        <v>0.47524752475247523</v>
      </c>
    </row>
    <row r="51" spans="1:23" x14ac:dyDescent="0.3">
      <c r="A51" s="20"/>
      <c r="B51" s="14">
        <v>9759110</v>
      </c>
      <c r="C51" s="8" t="s">
        <v>158</v>
      </c>
      <c r="D51" s="8">
        <v>38633</v>
      </c>
      <c r="E51" s="8">
        <v>17.970099999999999</v>
      </c>
      <c r="F51" s="8">
        <v>-67.046390000000002</v>
      </c>
      <c r="G51" s="8">
        <v>1.57</v>
      </c>
      <c r="H51" s="13">
        <v>7.8534031413612551E-2</v>
      </c>
      <c r="I51" s="13">
        <v>0.11557788944723615</v>
      </c>
      <c r="J51" s="13">
        <v>0.15789473684210525</v>
      </c>
      <c r="K51" s="13">
        <v>0.20361990950226241</v>
      </c>
      <c r="L51" s="13">
        <v>0.26050420168067223</v>
      </c>
      <c r="M51" s="13">
        <v>0.31517509727626458</v>
      </c>
      <c r="N51" s="13">
        <v>0.36917562724014336</v>
      </c>
      <c r="O51" s="13">
        <v>0.42483660130718948</v>
      </c>
      <c r="P51" s="13">
        <v>0.4714714714714715</v>
      </c>
      <c r="Q51" s="13">
        <v>0.51111111111111107</v>
      </c>
      <c r="R51" s="13">
        <v>0.53805774278215213</v>
      </c>
      <c r="S51" s="13">
        <v>0.56000000000000005</v>
      </c>
      <c r="T51" s="13">
        <v>0.58095238095238089</v>
      </c>
      <c r="U51" s="13">
        <v>0.597254004576659</v>
      </c>
      <c r="V51" s="8">
        <f t="shared" si="1"/>
        <v>49</v>
      </c>
      <c r="W51" s="11">
        <f t="shared" si="0"/>
        <v>0.48514851485148514</v>
      </c>
    </row>
    <row r="52" spans="1:23" x14ac:dyDescent="0.3">
      <c r="A52" s="20"/>
      <c r="B52" s="14">
        <v>8720220</v>
      </c>
      <c r="C52" s="8" t="s">
        <v>163</v>
      </c>
      <c r="D52" s="8">
        <v>42939</v>
      </c>
      <c r="E52" s="8">
        <v>30.3933</v>
      </c>
      <c r="F52" s="8">
        <v>-81.431700000000006</v>
      </c>
      <c r="G52" s="8">
        <v>1.58</v>
      </c>
      <c r="H52" s="13">
        <v>5.5762081784386616E-2</v>
      </c>
      <c r="I52" s="13">
        <v>8.3032490974729228E-2</v>
      </c>
      <c r="J52" s="13">
        <v>0.11498257839721254</v>
      </c>
      <c r="K52" s="13">
        <v>0.15050167224080266</v>
      </c>
      <c r="L52" s="13">
        <v>0.19365079365079366</v>
      </c>
      <c r="M52" s="13">
        <v>0.2417910447761194</v>
      </c>
      <c r="N52" s="13">
        <v>0.28851540616246496</v>
      </c>
      <c r="O52" s="13">
        <v>0.33854166666666669</v>
      </c>
      <c r="P52" s="13">
        <v>0.38349514563106796</v>
      </c>
      <c r="Q52" s="13">
        <v>0.42141230068337127</v>
      </c>
      <c r="R52" s="13">
        <v>0.44782608695652176</v>
      </c>
      <c r="S52" s="13">
        <v>0.46972860125260962</v>
      </c>
      <c r="T52" s="13">
        <v>0.48995983935742965</v>
      </c>
      <c r="U52" s="13">
        <v>0.50870406189555128</v>
      </c>
      <c r="V52" s="8">
        <f t="shared" si="1"/>
        <v>50</v>
      </c>
      <c r="W52" s="11">
        <f t="shared" si="0"/>
        <v>0.49504950495049505</v>
      </c>
    </row>
    <row r="53" spans="1:23" x14ac:dyDescent="0.3">
      <c r="A53" s="20" t="s">
        <v>193</v>
      </c>
      <c r="B53" s="15">
        <v>1612480</v>
      </c>
      <c r="C53" s="8" t="s">
        <v>111</v>
      </c>
      <c r="D53" s="8">
        <v>39622</v>
      </c>
      <c r="E53" s="8">
        <v>21.433056000000001</v>
      </c>
      <c r="F53" s="8">
        <v>-157.79</v>
      </c>
      <c r="G53" s="8">
        <v>1.59</v>
      </c>
      <c r="H53" s="13">
        <v>5.5335968379446626E-2</v>
      </c>
      <c r="I53" s="13">
        <v>8.076923076923076E-2</v>
      </c>
      <c r="J53" s="13">
        <v>0.11152416356877323</v>
      </c>
      <c r="K53" s="13">
        <v>0.14946619217081852</v>
      </c>
      <c r="L53" s="13">
        <v>0.19798657718120805</v>
      </c>
      <c r="M53" s="13">
        <v>0.24842767295597484</v>
      </c>
      <c r="N53" s="13">
        <v>0.30116959064327486</v>
      </c>
      <c r="O53" s="13">
        <v>0.35054347826086957</v>
      </c>
      <c r="P53" s="13">
        <v>0.39949748743718588</v>
      </c>
      <c r="Q53" s="13">
        <v>0.43632075471698112</v>
      </c>
      <c r="R53" s="13">
        <v>0.46412556053811654</v>
      </c>
      <c r="S53" s="13">
        <v>0.48712446351931327</v>
      </c>
      <c r="T53" s="13">
        <v>0.5072164948453608</v>
      </c>
      <c r="U53" s="13">
        <v>0.5248508946322068</v>
      </c>
      <c r="V53" s="8">
        <f t="shared" si="1"/>
        <v>51</v>
      </c>
      <c r="W53" s="11">
        <f t="shared" si="0"/>
        <v>0.50495049504950495</v>
      </c>
    </row>
    <row r="54" spans="1:23" x14ac:dyDescent="0.3">
      <c r="A54" s="20"/>
      <c r="B54" s="15">
        <v>8510560</v>
      </c>
      <c r="C54" s="8" t="s">
        <v>81</v>
      </c>
      <c r="D54" s="8">
        <v>46908</v>
      </c>
      <c r="E54" s="8">
        <v>41.048333</v>
      </c>
      <c r="F54" s="8">
        <v>-71.959444000000005</v>
      </c>
      <c r="G54" s="8">
        <v>1.59</v>
      </c>
      <c r="H54" s="13">
        <v>6.6390041493775934E-2</v>
      </c>
      <c r="I54" s="13">
        <v>0.1</v>
      </c>
      <c r="J54" s="13">
        <v>0.13793103448275865</v>
      </c>
      <c r="K54" s="13">
        <v>0.17883211678832114</v>
      </c>
      <c r="L54" s="13">
        <v>0.22413793103448276</v>
      </c>
      <c r="M54" s="13">
        <v>0.26948051948051949</v>
      </c>
      <c r="N54" s="13">
        <v>0.31818181818181823</v>
      </c>
      <c r="O54" s="13">
        <v>0.36797752808988765</v>
      </c>
      <c r="P54" s="13">
        <v>0.41406250000000006</v>
      </c>
      <c r="Q54" s="13">
        <v>0.45121951219512202</v>
      </c>
      <c r="R54" s="13">
        <v>0.47674418604651159</v>
      </c>
      <c r="S54" s="13">
        <v>0.5</v>
      </c>
      <c r="T54" s="13">
        <v>0.5182012847965739</v>
      </c>
      <c r="U54" s="13">
        <v>0.53703703703703709</v>
      </c>
      <c r="V54" s="8">
        <f t="shared" si="1"/>
        <v>52</v>
      </c>
      <c r="W54" s="11">
        <f t="shared" si="0"/>
        <v>0.51485148514851486</v>
      </c>
    </row>
    <row r="55" spans="1:23" x14ac:dyDescent="0.3">
      <c r="A55" s="20"/>
      <c r="B55" s="15">
        <v>9413450</v>
      </c>
      <c r="C55" s="8" t="s">
        <v>50</v>
      </c>
      <c r="D55" s="8">
        <v>45418</v>
      </c>
      <c r="E55" s="8">
        <v>36.604999999999997</v>
      </c>
      <c r="F55" s="8">
        <v>-121.888054</v>
      </c>
      <c r="G55" s="8">
        <v>1.59</v>
      </c>
      <c r="H55" s="13">
        <v>5.3333333333333337E-2</v>
      </c>
      <c r="I55" s="13">
        <v>8.0906148867313926E-2</v>
      </c>
      <c r="J55" s="13">
        <v>0.11250000000000002</v>
      </c>
      <c r="K55" s="13">
        <v>0.14970059880239522</v>
      </c>
      <c r="L55" s="13">
        <v>0.1862464183381089</v>
      </c>
      <c r="M55" s="13">
        <v>0.22826086956521741</v>
      </c>
      <c r="N55" s="13">
        <v>0.27365728900255754</v>
      </c>
      <c r="O55" s="13">
        <v>0.31730769230769229</v>
      </c>
      <c r="P55" s="13">
        <v>0.35891647855530479</v>
      </c>
      <c r="Q55" s="13">
        <v>0.39316239316239321</v>
      </c>
      <c r="R55" s="13">
        <v>0.42040816326530611</v>
      </c>
      <c r="S55" s="13">
        <v>0.44313725490196088</v>
      </c>
      <c r="T55" s="13">
        <v>0.46110056925996212</v>
      </c>
      <c r="U55" s="13">
        <v>0.48080438756855576</v>
      </c>
      <c r="V55" s="8">
        <f t="shared" si="1"/>
        <v>53</v>
      </c>
      <c r="W55" s="11">
        <f t="shared" si="0"/>
        <v>0.52475247524752477</v>
      </c>
    </row>
    <row r="56" spans="1:23" x14ac:dyDescent="0.3">
      <c r="A56" s="20"/>
      <c r="B56" s="15">
        <v>8449130</v>
      </c>
      <c r="C56" s="8" t="s">
        <v>164</v>
      </c>
      <c r="D56" s="8">
        <v>46910</v>
      </c>
      <c r="E56" s="8">
        <v>41.285277999999998</v>
      </c>
      <c r="F56" s="8">
        <v>-70.09639</v>
      </c>
      <c r="G56" s="8">
        <v>1.59</v>
      </c>
      <c r="H56" s="13">
        <v>6.1068702290076333E-2</v>
      </c>
      <c r="I56" s="13">
        <v>9.2250922509225092E-2</v>
      </c>
      <c r="J56" s="13">
        <v>0.12765957446808512</v>
      </c>
      <c r="K56" s="13">
        <v>0.16610169491525423</v>
      </c>
      <c r="L56" s="13">
        <v>0.20900321543408362</v>
      </c>
      <c r="M56" s="13">
        <v>0.25454545454545457</v>
      </c>
      <c r="N56" s="13">
        <v>0.30113636363636365</v>
      </c>
      <c r="O56" s="13">
        <v>0.34920634920634919</v>
      </c>
      <c r="P56" s="13">
        <v>0.3925925925925926</v>
      </c>
      <c r="Q56" s="13">
        <v>0.4279069767441861</v>
      </c>
      <c r="R56" s="13">
        <v>0.45454545454545453</v>
      </c>
      <c r="S56" s="13">
        <v>0.47770700636942676</v>
      </c>
      <c r="T56" s="13">
        <v>0.49693251533742328</v>
      </c>
      <c r="U56" s="13">
        <v>0.51574803149606296</v>
      </c>
      <c r="V56" s="8">
        <f t="shared" si="1"/>
        <v>54</v>
      </c>
      <c r="W56" s="11">
        <f t="shared" si="0"/>
        <v>0.53465346534653468</v>
      </c>
    </row>
    <row r="57" spans="1:23" x14ac:dyDescent="0.3">
      <c r="A57" s="20"/>
      <c r="B57" s="15">
        <v>8725110</v>
      </c>
      <c r="C57" s="8" t="s">
        <v>166</v>
      </c>
      <c r="D57" s="8">
        <v>41498</v>
      </c>
      <c r="E57" s="8">
        <v>26.131667</v>
      </c>
      <c r="F57" s="8">
        <v>-81.807500000000005</v>
      </c>
      <c r="G57" s="8">
        <v>1.59</v>
      </c>
      <c r="H57" s="13">
        <v>6.8669527896995708E-2</v>
      </c>
      <c r="I57" s="13">
        <v>0.10330578512396695</v>
      </c>
      <c r="J57" s="13">
        <v>0.14229249011857711</v>
      </c>
      <c r="K57" s="13">
        <v>0.18421052631578946</v>
      </c>
      <c r="L57" s="13">
        <v>0.22775800711743771</v>
      </c>
      <c r="M57" s="13">
        <v>0.27906976744186046</v>
      </c>
      <c r="N57" s="13">
        <v>0.32817337461300311</v>
      </c>
      <c r="O57" s="13">
        <v>0.37643678160919541</v>
      </c>
      <c r="P57" s="13">
        <v>0.42287234042553196</v>
      </c>
      <c r="Q57" s="13">
        <v>0.458852867830424</v>
      </c>
      <c r="R57" s="13">
        <v>0.48578199052132698</v>
      </c>
      <c r="S57" s="13">
        <v>0.50681818181818172</v>
      </c>
      <c r="T57" s="13">
        <v>0.52620087336244548</v>
      </c>
      <c r="U57" s="13">
        <v>0.54507337526205457</v>
      </c>
      <c r="V57" s="8">
        <f t="shared" si="1"/>
        <v>55</v>
      </c>
      <c r="W57" s="11">
        <f t="shared" si="0"/>
        <v>0.54455445544554459</v>
      </c>
    </row>
    <row r="58" spans="1:23" x14ac:dyDescent="0.3">
      <c r="A58" s="20"/>
      <c r="B58" s="15">
        <v>1611400</v>
      </c>
      <c r="C58" s="8" t="s">
        <v>109</v>
      </c>
      <c r="D58" s="8">
        <v>39981</v>
      </c>
      <c r="E58" s="8">
        <v>21.9544</v>
      </c>
      <c r="F58" s="8">
        <v>-159.3561</v>
      </c>
      <c r="G58" s="8">
        <v>1.6</v>
      </c>
      <c r="H58" s="13">
        <v>7.6555023923444987E-2</v>
      </c>
      <c r="I58" s="13">
        <v>0.11872146118721462</v>
      </c>
      <c r="J58" s="13">
        <v>0.15720524017467249</v>
      </c>
      <c r="K58" s="13">
        <v>0.2024793388429752</v>
      </c>
      <c r="L58" s="13">
        <v>0.25482625482625487</v>
      </c>
      <c r="M58" s="13">
        <v>0.30575539568345322</v>
      </c>
      <c r="N58" s="13">
        <v>0.35666666666666669</v>
      </c>
      <c r="O58" s="13">
        <v>0.4061538461538462</v>
      </c>
      <c r="P58" s="13">
        <v>0.45325779036827196</v>
      </c>
      <c r="Q58" s="13">
        <v>0.49210526315789477</v>
      </c>
      <c r="R58" s="13">
        <v>0.51870324189526185</v>
      </c>
      <c r="S58" s="13">
        <v>0.54047619047619044</v>
      </c>
      <c r="T58" s="13">
        <v>0.55936073059360736</v>
      </c>
      <c r="U58" s="13">
        <v>0.57860262008733621</v>
      </c>
      <c r="V58" s="8">
        <f t="shared" si="1"/>
        <v>56</v>
      </c>
      <c r="W58" s="11">
        <f t="shared" si="0"/>
        <v>0.5544554455445545</v>
      </c>
    </row>
    <row r="59" spans="1:23" x14ac:dyDescent="0.3">
      <c r="A59" s="20"/>
      <c r="B59" s="15">
        <v>9443090</v>
      </c>
      <c r="C59" s="8" t="s">
        <v>29</v>
      </c>
      <c r="D59" s="8">
        <v>49375</v>
      </c>
      <c r="E59" s="8">
        <v>48.370277999999999</v>
      </c>
      <c r="F59" s="8">
        <v>-124.601944</v>
      </c>
      <c r="G59" s="8">
        <v>1.6</v>
      </c>
      <c r="H59" s="13">
        <v>5.7142857142857134E-2</v>
      </c>
      <c r="I59" s="13">
        <v>8.6956521739130432E-2</v>
      </c>
      <c r="J59" s="13">
        <v>0.12167300380228138</v>
      </c>
      <c r="K59" s="13">
        <v>0.16</v>
      </c>
      <c r="L59" s="13">
        <v>0.2089041095890411</v>
      </c>
      <c r="M59" s="13">
        <v>0.25961538461538464</v>
      </c>
      <c r="N59" s="13">
        <v>0.31044776119402984</v>
      </c>
      <c r="O59" s="13">
        <v>0.36187845303867405</v>
      </c>
      <c r="P59" s="13">
        <v>0.40920716112531969</v>
      </c>
      <c r="Q59" s="13">
        <v>0.44736842105263164</v>
      </c>
      <c r="R59" s="13">
        <v>0.4738041002277904</v>
      </c>
      <c r="S59" s="13">
        <v>0.49563318777292575</v>
      </c>
      <c r="T59" s="13">
        <v>0.51572327044025157</v>
      </c>
      <c r="U59" s="13">
        <v>0.53427419354838712</v>
      </c>
      <c r="V59" s="8">
        <f t="shared" si="1"/>
        <v>57</v>
      </c>
      <c r="W59" s="11">
        <f t="shared" si="0"/>
        <v>0.5643564356435643</v>
      </c>
    </row>
    <row r="60" spans="1:23" x14ac:dyDescent="0.3">
      <c r="A60" s="20"/>
      <c r="B60" s="15">
        <v>8461490</v>
      </c>
      <c r="C60" s="8" t="s">
        <v>67</v>
      </c>
      <c r="D60" s="8">
        <v>46908</v>
      </c>
      <c r="E60" s="8">
        <v>41.371699999999997</v>
      </c>
      <c r="F60" s="8">
        <v>-72.095524999999995</v>
      </c>
      <c r="G60" s="8">
        <v>1.61</v>
      </c>
      <c r="H60" s="13">
        <v>7.8212290502793297E-2</v>
      </c>
      <c r="I60" s="13">
        <v>0.11764705882352942</v>
      </c>
      <c r="J60" s="13">
        <v>0.16243654822335027</v>
      </c>
      <c r="K60" s="13">
        <v>0.21428571428571427</v>
      </c>
      <c r="L60" s="13">
        <v>0.26991150442477879</v>
      </c>
      <c r="M60" s="13">
        <v>0.33198380566801627</v>
      </c>
      <c r="N60" s="13">
        <v>0.3888888888888889</v>
      </c>
      <c r="O60" s="13">
        <v>0.44630872483221479</v>
      </c>
      <c r="P60" s="13">
        <v>0.49386503067484666</v>
      </c>
      <c r="Q60" s="13">
        <v>0.53389830508474578</v>
      </c>
      <c r="R60" s="13">
        <v>0.56117021276595747</v>
      </c>
      <c r="S60" s="13">
        <v>0.58121827411167515</v>
      </c>
      <c r="T60" s="13">
        <v>0.60144927536231885</v>
      </c>
      <c r="U60" s="13">
        <v>0.61893764434180143</v>
      </c>
      <c r="V60" s="8">
        <f t="shared" si="1"/>
        <v>58</v>
      </c>
      <c r="W60" s="11">
        <f t="shared" si="0"/>
        <v>0.57425742574257421</v>
      </c>
    </row>
    <row r="61" spans="1:23" x14ac:dyDescent="0.3">
      <c r="A61" s="20"/>
      <c r="B61" s="15">
        <v>8452660</v>
      </c>
      <c r="C61" s="8" t="s">
        <v>68</v>
      </c>
      <c r="D61" s="8">
        <v>47269</v>
      </c>
      <c r="E61" s="8">
        <v>41.504333000000003</v>
      </c>
      <c r="F61" s="8">
        <v>-71.326138999999998</v>
      </c>
      <c r="G61" s="8">
        <v>1.61</v>
      </c>
      <c r="H61" s="13">
        <v>4.519774011299435E-2</v>
      </c>
      <c r="I61" s="13">
        <v>7.1428571428571438E-2</v>
      </c>
      <c r="J61" s="13">
        <v>9.6256684491978634E-2</v>
      </c>
      <c r="K61" s="13">
        <v>0.12661498708010335</v>
      </c>
      <c r="L61" s="13">
        <v>0.16336633663366337</v>
      </c>
      <c r="M61" s="13">
        <v>0.20094562647754138</v>
      </c>
      <c r="N61" s="13">
        <v>0.24044943820224721</v>
      </c>
      <c r="O61" s="13">
        <v>0.28237791932059447</v>
      </c>
      <c r="P61" s="13">
        <v>0.32264529058116231</v>
      </c>
      <c r="Q61" s="13">
        <v>0.35741444866920158</v>
      </c>
      <c r="R61" s="13">
        <v>0.38208409506398539</v>
      </c>
      <c r="S61" s="13">
        <v>0.40282685512367489</v>
      </c>
      <c r="T61" s="13">
        <v>0.42123287671232879</v>
      </c>
      <c r="U61" s="13">
        <v>0.44039735099337751</v>
      </c>
      <c r="V61" s="8">
        <f t="shared" si="1"/>
        <v>59</v>
      </c>
      <c r="W61" s="11">
        <f t="shared" si="0"/>
        <v>0.58415841584158412</v>
      </c>
    </row>
    <row r="62" spans="1:23" x14ac:dyDescent="0.3">
      <c r="A62" s="20"/>
      <c r="B62" s="15">
        <v>9455760</v>
      </c>
      <c r="C62" s="8" t="s">
        <v>15</v>
      </c>
      <c r="D62" s="8">
        <v>54029</v>
      </c>
      <c r="E62" s="8">
        <v>60.683332999999998</v>
      </c>
      <c r="F62" s="8">
        <v>-151.398056</v>
      </c>
      <c r="G62" s="8">
        <v>1.62</v>
      </c>
      <c r="H62" s="13">
        <v>7.2072072072072071E-2</v>
      </c>
      <c r="I62" s="13">
        <v>0.11206896551724137</v>
      </c>
      <c r="J62" s="13">
        <v>0.15226337448559671</v>
      </c>
      <c r="K62" s="13">
        <v>0.19844357976653695</v>
      </c>
      <c r="L62" s="13">
        <v>0.24264705882352941</v>
      </c>
      <c r="M62" s="13">
        <v>0.29452054794520549</v>
      </c>
      <c r="N62" s="13">
        <v>0.34603174603174602</v>
      </c>
      <c r="O62" s="13">
        <v>0.39589442815249271</v>
      </c>
      <c r="P62" s="13">
        <v>0.44021739130434784</v>
      </c>
      <c r="Q62" s="13">
        <v>0.47715736040609136</v>
      </c>
      <c r="R62" s="13">
        <v>0.50480769230769229</v>
      </c>
      <c r="S62" s="13">
        <v>0.52534562211981561</v>
      </c>
      <c r="T62" s="13">
        <v>0.54525386313465785</v>
      </c>
      <c r="U62" s="13">
        <v>0.56355932203389825</v>
      </c>
      <c r="V62" s="8">
        <f t="shared" si="1"/>
        <v>60</v>
      </c>
      <c r="W62" s="11">
        <f t="shared" si="0"/>
        <v>0.59405940594059403</v>
      </c>
    </row>
    <row r="63" spans="1:23" x14ac:dyDescent="0.3">
      <c r="A63" s="20"/>
      <c r="B63" s="15">
        <v>1770000</v>
      </c>
      <c r="C63" s="8" t="s">
        <v>177</v>
      </c>
      <c r="D63" s="8">
        <v>27009</v>
      </c>
      <c r="E63" s="8">
        <v>-14.276667</v>
      </c>
      <c r="F63" s="8">
        <v>-170.68944400000001</v>
      </c>
      <c r="G63" s="8">
        <v>1.6300000000000001</v>
      </c>
      <c r="H63" s="13">
        <v>8.9473684210526316E-2</v>
      </c>
      <c r="I63" s="13">
        <v>0.1306532663316583</v>
      </c>
      <c r="J63" s="13">
        <v>0.17619047619047618</v>
      </c>
      <c r="K63" s="13">
        <v>0.22421524663677131</v>
      </c>
      <c r="L63" s="13">
        <v>0.28215767634854771</v>
      </c>
      <c r="M63" s="13">
        <v>0.33461538461538459</v>
      </c>
      <c r="N63" s="13">
        <v>0.38652482269503546</v>
      </c>
      <c r="O63" s="13">
        <v>0.43831168831168832</v>
      </c>
      <c r="P63" s="13">
        <v>0.48511904761904762</v>
      </c>
      <c r="Q63" s="13">
        <v>0.52472527472527475</v>
      </c>
      <c r="R63" s="13">
        <v>0.55064935064935061</v>
      </c>
      <c r="S63" s="13">
        <v>0.57283950617283952</v>
      </c>
      <c r="T63" s="13">
        <v>0.59101654846335694</v>
      </c>
      <c r="U63" s="13">
        <v>0.60859728506787325</v>
      </c>
      <c r="V63" s="8">
        <f t="shared" si="1"/>
        <v>61</v>
      </c>
      <c r="W63" s="11">
        <f t="shared" si="0"/>
        <v>0.60396039603960394</v>
      </c>
    </row>
    <row r="64" spans="1:23" x14ac:dyDescent="0.3">
      <c r="A64" s="20"/>
      <c r="B64" s="15">
        <v>8729840</v>
      </c>
      <c r="C64" s="8" t="s">
        <v>69</v>
      </c>
      <c r="D64" s="8">
        <v>42933</v>
      </c>
      <c r="E64" s="8">
        <v>30.404388999999998</v>
      </c>
      <c r="F64" s="8">
        <v>-87.211194000000006</v>
      </c>
      <c r="G64" s="8">
        <v>1.6300000000000001</v>
      </c>
      <c r="H64" s="13">
        <v>8.0808080808080815E-2</v>
      </c>
      <c r="I64" s="13">
        <v>0.12077294685990336</v>
      </c>
      <c r="J64" s="13">
        <v>0.16129032258064518</v>
      </c>
      <c r="K64" s="13">
        <v>0.2121212121212121</v>
      </c>
      <c r="L64" s="13">
        <v>0.26315789473684209</v>
      </c>
      <c r="M64" s="13">
        <v>0.31835205992509363</v>
      </c>
      <c r="N64" s="13">
        <v>0.37241379310344824</v>
      </c>
      <c r="O64" s="13">
        <v>0.42586750788643535</v>
      </c>
      <c r="P64" s="13">
        <v>0.47246376811594204</v>
      </c>
      <c r="Q64" s="13">
        <v>0.51206434316353888</v>
      </c>
      <c r="R64" s="13">
        <v>0.53924050632911391</v>
      </c>
      <c r="S64" s="13">
        <v>0.56038647342995174</v>
      </c>
      <c r="T64" s="13">
        <v>0.58064516129032262</v>
      </c>
      <c r="U64" s="13">
        <v>0.59734513274336276</v>
      </c>
      <c r="V64" s="8">
        <f t="shared" si="1"/>
        <v>62</v>
      </c>
      <c r="W64" s="11">
        <f t="shared" si="0"/>
        <v>0.61386138613861385</v>
      </c>
    </row>
    <row r="65" spans="1:23" x14ac:dyDescent="0.3">
      <c r="A65" s="20"/>
      <c r="B65" s="15">
        <v>8545240</v>
      </c>
      <c r="C65" s="8" t="s">
        <v>73</v>
      </c>
      <c r="D65" s="8">
        <v>46545</v>
      </c>
      <c r="E65" s="8">
        <v>39.933300000000003</v>
      </c>
      <c r="F65" s="8">
        <v>-75.141700999999998</v>
      </c>
      <c r="G65" s="8">
        <v>1.6300000000000001</v>
      </c>
      <c r="H65" s="13">
        <v>6.7632850241545889E-2</v>
      </c>
      <c r="I65" s="13">
        <v>9.8130841121495324E-2</v>
      </c>
      <c r="J65" s="13">
        <v>0.13839285714285715</v>
      </c>
      <c r="K65" s="13">
        <v>0.18220338983050849</v>
      </c>
      <c r="L65" s="13">
        <v>0.23715415019762848</v>
      </c>
      <c r="M65" s="13">
        <v>0.29818181818181821</v>
      </c>
      <c r="N65" s="13">
        <v>0.3523489932885906</v>
      </c>
      <c r="O65" s="13">
        <v>0.40797546012269942</v>
      </c>
      <c r="P65" s="13">
        <v>0.45786516853932585</v>
      </c>
      <c r="Q65" s="13">
        <v>0.4960835509138381</v>
      </c>
      <c r="R65" s="13">
        <v>0.52463054187192115</v>
      </c>
      <c r="S65" s="13">
        <v>0.54694835680751175</v>
      </c>
      <c r="T65" s="13">
        <v>0.56726457399103136</v>
      </c>
      <c r="U65" s="13">
        <v>0.58225108225108224</v>
      </c>
      <c r="V65" s="8">
        <f t="shared" si="1"/>
        <v>63</v>
      </c>
      <c r="W65" s="11">
        <f t="shared" si="0"/>
        <v>0.62376237623762376</v>
      </c>
    </row>
    <row r="66" spans="1:23" x14ac:dyDescent="0.3">
      <c r="A66" s="20"/>
      <c r="B66" s="15">
        <v>9415020</v>
      </c>
      <c r="C66" s="8" t="s">
        <v>55</v>
      </c>
      <c r="D66" s="8">
        <v>45777</v>
      </c>
      <c r="E66" s="8">
        <v>37.994166999999997</v>
      </c>
      <c r="F66" s="8">
        <v>-122.97361100000001</v>
      </c>
      <c r="G66" s="8">
        <v>1.6300000000000001</v>
      </c>
      <c r="H66" s="13">
        <v>8.247422680412371E-2</v>
      </c>
      <c r="I66" s="13">
        <v>0.12745098039215685</v>
      </c>
      <c r="J66" s="13">
        <v>0.17209302325581396</v>
      </c>
      <c r="K66" s="13">
        <v>0.21929824561403508</v>
      </c>
      <c r="L66" s="13">
        <v>0.27049180327868855</v>
      </c>
      <c r="M66" s="13">
        <v>0.32575757575757575</v>
      </c>
      <c r="N66" s="13">
        <v>0.37979094076655051</v>
      </c>
      <c r="O66" s="13">
        <v>0.43130990415335468</v>
      </c>
      <c r="P66" s="13">
        <v>0.47800586510263932</v>
      </c>
      <c r="Q66" s="13">
        <v>0.51366120218579236</v>
      </c>
      <c r="R66" s="13">
        <v>0.54123711340206193</v>
      </c>
      <c r="S66" s="13">
        <v>0.56265356265356259</v>
      </c>
      <c r="T66" s="13">
        <v>0.58117647058823529</v>
      </c>
      <c r="U66" s="13">
        <v>0.6</v>
      </c>
      <c r="V66" s="8">
        <f t="shared" si="1"/>
        <v>64</v>
      </c>
      <c r="W66" s="11">
        <f t="shared" si="0"/>
        <v>0.63366336633663367</v>
      </c>
    </row>
    <row r="67" spans="1:23" x14ac:dyDescent="0.3">
      <c r="A67" s="20"/>
      <c r="B67" s="15">
        <v>9444090</v>
      </c>
      <c r="C67" s="8" t="s">
        <v>33</v>
      </c>
      <c r="D67" s="8">
        <v>49377</v>
      </c>
      <c r="E67" s="8">
        <v>48.125</v>
      </c>
      <c r="F67" s="8">
        <v>-123.44000200000001</v>
      </c>
      <c r="G67" s="8">
        <v>1.6300000000000001</v>
      </c>
      <c r="H67" s="13">
        <v>6.6985645933014343E-2</v>
      </c>
      <c r="I67" s="13">
        <v>9.722222222222221E-2</v>
      </c>
      <c r="J67" s="13">
        <v>0.13716814159292035</v>
      </c>
      <c r="K67" s="13">
        <v>0.18067226890756299</v>
      </c>
      <c r="L67" s="13">
        <v>0.23529411764705879</v>
      </c>
      <c r="M67" s="13">
        <v>0.29602888086642598</v>
      </c>
      <c r="N67" s="13">
        <v>0.35215946843853818</v>
      </c>
      <c r="O67" s="13">
        <v>0.40729483282674772</v>
      </c>
      <c r="P67" s="13">
        <v>0.45530726256983245</v>
      </c>
      <c r="Q67" s="13">
        <v>0.49350649350649345</v>
      </c>
      <c r="R67" s="13">
        <v>0.52322738386308076</v>
      </c>
      <c r="S67" s="13">
        <v>0.54439252336448596</v>
      </c>
      <c r="T67" s="13">
        <v>0.56473214285714279</v>
      </c>
      <c r="U67" s="13">
        <v>0.58064516129032262</v>
      </c>
      <c r="V67" s="8">
        <f t="shared" si="1"/>
        <v>65</v>
      </c>
      <c r="W67" s="11">
        <f t="shared" si="0"/>
        <v>0.64356435643564358</v>
      </c>
    </row>
    <row r="68" spans="1:23" x14ac:dyDescent="0.3">
      <c r="A68" s="20"/>
      <c r="B68" s="15">
        <v>8779770</v>
      </c>
      <c r="C68" s="8" t="s">
        <v>107</v>
      </c>
      <c r="D68" s="8">
        <v>41483</v>
      </c>
      <c r="E68" s="8">
        <v>26.061167000000001</v>
      </c>
      <c r="F68" s="8">
        <v>-97.215528000000006</v>
      </c>
      <c r="G68" s="8">
        <v>1.6400000000000001</v>
      </c>
      <c r="H68" s="13">
        <v>0.10559006211180125</v>
      </c>
      <c r="I68" s="13">
        <v>0.15294117647058825</v>
      </c>
      <c r="J68" s="13">
        <v>0.2087912087912088</v>
      </c>
      <c r="K68" s="13">
        <v>0.26153846153846155</v>
      </c>
      <c r="L68" s="13">
        <v>0.32075471698113206</v>
      </c>
      <c r="M68" s="13">
        <v>0.37662337662337664</v>
      </c>
      <c r="N68" s="13">
        <v>0.43083003952569171</v>
      </c>
      <c r="O68" s="13">
        <v>0.48571428571428577</v>
      </c>
      <c r="P68" s="13">
        <v>0.53246753246753253</v>
      </c>
      <c r="Q68" s="13">
        <v>0.5714285714285714</v>
      </c>
      <c r="R68" s="13">
        <v>0.59663865546218486</v>
      </c>
      <c r="S68" s="13">
        <v>0.61702127659574468</v>
      </c>
      <c r="T68" s="13">
        <v>0.6354430379746836</v>
      </c>
      <c r="U68" s="13">
        <v>0.65301204819277103</v>
      </c>
      <c r="V68" s="8">
        <f t="shared" si="1"/>
        <v>66</v>
      </c>
      <c r="W68" s="11">
        <f t="shared" ref="W68:W103" si="2">V68/101</f>
        <v>0.65346534653465349</v>
      </c>
    </row>
    <row r="69" spans="1:23" x14ac:dyDescent="0.3">
      <c r="A69" s="20"/>
      <c r="B69" s="15">
        <v>8514560</v>
      </c>
      <c r="C69" s="8" t="s">
        <v>160</v>
      </c>
      <c r="D69" s="8">
        <v>46907</v>
      </c>
      <c r="E69" s="8">
        <v>40.950000000000003</v>
      </c>
      <c r="F69" s="8">
        <v>-73.076700000000002</v>
      </c>
      <c r="G69" s="8">
        <v>1.6400000000000001</v>
      </c>
      <c r="H69" s="13">
        <v>7.1428571428571425E-2</v>
      </c>
      <c r="I69" s="13">
        <v>0.1088709677419355</v>
      </c>
      <c r="J69" s="13">
        <v>0.14671814671814673</v>
      </c>
      <c r="K69" s="13">
        <v>0.18750000000000003</v>
      </c>
      <c r="L69" s="13">
        <v>0.23529411764705882</v>
      </c>
      <c r="M69" s="13">
        <v>0.28478964401294499</v>
      </c>
      <c r="N69" s="13">
        <v>0.33232628398791542</v>
      </c>
      <c r="O69" s="13">
        <v>0.38095238095238093</v>
      </c>
      <c r="P69" s="13">
        <v>0.425974025974026</v>
      </c>
      <c r="Q69" s="13">
        <v>0.46618357487922707</v>
      </c>
      <c r="R69" s="13">
        <v>0.49195402298850582</v>
      </c>
      <c r="S69" s="13">
        <v>0.513215859030837</v>
      </c>
      <c r="T69" s="13">
        <v>0.53276955602536991</v>
      </c>
      <c r="U69" s="13">
        <v>0.55081300813008127</v>
      </c>
      <c r="V69" s="8">
        <f t="shared" ref="V69:V103" si="3">V68+1</f>
        <v>67</v>
      </c>
      <c r="W69" s="11">
        <f t="shared" si="2"/>
        <v>0.6633663366336634</v>
      </c>
    </row>
    <row r="70" spans="1:23" x14ac:dyDescent="0.3">
      <c r="A70" s="20"/>
      <c r="B70" s="15">
        <v>9412110</v>
      </c>
      <c r="C70" s="8" t="s">
        <v>46</v>
      </c>
      <c r="D70" s="8">
        <v>44699</v>
      </c>
      <c r="E70" s="8">
        <v>35.168805999999996</v>
      </c>
      <c r="F70" s="8">
        <v>-120.754194</v>
      </c>
      <c r="G70" s="8">
        <v>1.65</v>
      </c>
      <c r="H70" s="13">
        <v>6.4102564102564111E-2</v>
      </c>
      <c r="I70" s="13">
        <v>9.876543209876544E-2</v>
      </c>
      <c r="J70" s="13">
        <v>0.13779527559055119</v>
      </c>
      <c r="K70" s="13">
        <v>0.17977528089887643</v>
      </c>
      <c r="L70" s="13">
        <v>0.22887323943661975</v>
      </c>
      <c r="M70" s="13">
        <v>0.28196721311475409</v>
      </c>
      <c r="N70" s="13">
        <v>0.33231707317073172</v>
      </c>
      <c r="O70" s="13">
        <v>0.38309859154929582</v>
      </c>
      <c r="P70" s="13">
        <v>0.4296875</v>
      </c>
      <c r="Q70" s="13">
        <v>0.46715328467153289</v>
      </c>
      <c r="R70" s="13">
        <v>0.49539170506912444</v>
      </c>
      <c r="S70" s="13">
        <v>0.51762114537444937</v>
      </c>
      <c r="T70" s="13">
        <v>0.53699788583509511</v>
      </c>
      <c r="U70" s="13">
        <v>0.55578093306288034</v>
      </c>
      <c r="V70" s="8">
        <f t="shared" si="3"/>
        <v>68</v>
      </c>
      <c r="W70" s="11">
        <f t="shared" si="2"/>
        <v>0.67326732673267331</v>
      </c>
    </row>
    <row r="71" spans="1:23" x14ac:dyDescent="0.3">
      <c r="A71" s="20"/>
      <c r="B71" s="15">
        <v>9444900</v>
      </c>
      <c r="C71" s="8" t="s">
        <v>39</v>
      </c>
      <c r="D71" s="8">
        <v>49377</v>
      </c>
      <c r="E71" s="8">
        <v>48.112900000000003</v>
      </c>
      <c r="F71" s="8">
        <v>-122.7595</v>
      </c>
      <c r="G71" s="8">
        <v>1.65</v>
      </c>
      <c r="H71" s="13">
        <v>7.0707070707070704E-2</v>
      </c>
      <c r="I71" s="13">
        <v>0.10679611650485436</v>
      </c>
      <c r="J71" s="13">
        <v>0.14814814814814817</v>
      </c>
      <c r="K71" s="13">
        <v>0.19650655021834063</v>
      </c>
      <c r="L71" s="13">
        <v>0.25203252032520324</v>
      </c>
      <c r="M71" s="13">
        <v>0.31343283582089554</v>
      </c>
      <c r="N71" s="13">
        <v>0.36986301369863017</v>
      </c>
      <c r="O71" s="13">
        <v>0.42499999999999999</v>
      </c>
      <c r="P71" s="13">
        <v>0.47277936962750716</v>
      </c>
      <c r="Q71" s="13">
        <v>0.51063829787234039</v>
      </c>
      <c r="R71" s="13">
        <v>0.54</v>
      </c>
      <c r="S71" s="13">
        <v>0.56190476190476202</v>
      </c>
      <c r="T71" s="13">
        <v>0.58181818181818179</v>
      </c>
      <c r="U71" s="13">
        <v>0.59825327510917037</v>
      </c>
      <c r="V71" s="8">
        <f t="shared" si="3"/>
        <v>69</v>
      </c>
      <c r="W71" s="11">
        <f t="shared" si="2"/>
        <v>0.68316831683168322</v>
      </c>
    </row>
    <row r="72" spans="1:23" x14ac:dyDescent="0.3">
      <c r="A72" s="20"/>
      <c r="B72" s="15">
        <v>8418150</v>
      </c>
      <c r="C72" s="8" t="s">
        <v>52</v>
      </c>
      <c r="D72" s="8">
        <v>47990</v>
      </c>
      <c r="E72" s="8">
        <v>43.658059999999999</v>
      </c>
      <c r="F72" s="8">
        <v>-70.244169999999997</v>
      </c>
      <c r="G72" s="8">
        <v>1.66</v>
      </c>
      <c r="H72" s="13">
        <v>4.5180722891566258E-2</v>
      </c>
      <c r="I72" s="13">
        <v>7.0381231671554245E-2</v>
      </c>
      <c r="J72" s="13">
        <v>9.6866096866096874E-2</v>
      </c>
      <c r="K72" s="13">
        <v>0.12912087912087911</v>
      </c>
      <c r="L72" s="13">
        <v>0.16797900262467189</v>
      </c>
      <c r="M72" s="13">
        <v>0.21339950372208435</v>
      </c>
      <c r="N72" s="13">
        <v>0.2576112412177986</v>
      </c>
      <c r="O72" s="13">
        <v>0.30176211453744489</v>
      </c>
      <c r="P72" s="13">
        <v>0.3436853002070393</v>
      </c>
      <c r="Q72" s="13">
        <v>0.37964774951076319</v>
      </c>
      <c r="R72" s="13">
        <v>0.40636704119850187</v>
      </c>
      <c r="S72" s="13">
        <v>0.42882882882882878</v>
      </c>
      <c r="T72" s="13">
        <v>0.44773519163763059</v>
      </c>
      <c r="U72" s="13">
        <v>0.4654300168634064</v>
      </c>
      <c r="V72" s="8">
        <f t="shared" si="3"/>
        <v>70</v>
      </c>
      <c r="W72" s="11">
        <f t="shared" si="2"/>
        <v>0.69306930693069302</v>
      </c>
    </row>
    <row r="73" spans="1:23" x14ac:dyDescent="0.3">
      <c r="A73" s="20"/>
      <c r="B73" s="15">
        <v>8638660</v>
      </c>
      <c r="C73" s="8" t="s">
        <v>173</v>
      </c>
      <c r="D73" s="8">
        <v>45464</v>
      </c>
      <c r="E73" s="8">
        <v>36.8217</v>
      </c>
      <c r="F73" s="8">
        <v>-76.293300000000002</v>
      </c>
      <c r="G73" s="8">
        <v>1.66</v>
      </c>
      <c r="H73" s="13">
        <v>6.5573770491803268E-2</v>
      </c>
      <c r="I73" s="13">
        <v>9.5238095238095219E-2</v>
      </c>
      <c r="J73" s="13">
        <v>0.13307984790874525</v>
      </c>
      <c r="K73" s="13">
        <v>0.17391304347826086</v>
      </c>
      <c r="L73" s="13">
        <v>0.22184300341296928</v>
      </c>
      <c r="M73" s="13">
        <v>0.27388535031847133</v>
      </c>
      <c r="N73" s="13">
        <v>0.32544378698224852</v>
      </c>
      <c r="O73" s="13">
        <v>0.37534246575342467</v>
      </c>
      <c r="P73" s="13">
        <v>0.42131979695431465</v>
      </c>
      <c r="Q73" s="13">
        <v>0.45971563981042646</v>
      </c>
      <c r="R73" s="13">
        <v>0.48648648648648646</v>
      </c>
      <c r="S73" s="13">
        <v>0.50862068965517238</v>
      </c>
      <c r="T73" s="13">
        <v>0.52892561983471076</v>
      </c>
      <c r="U73" s="13">
        <v>0.54761904761904756</v>
      </c>
      <c r="V73" s="8">
        <f t="shared" si="3"/>
        <v>71</v>
      </c>
      <c r="W73" s="11">
        <f t="shared" si="2"/>
        <v>0.70297029702970293</v>
      </c>
    </row>
    <row r="74" spans="1:23" x14ac:dyDescent="0.3">
      <c r="A74" s="20"/>
      <c r="B74" s="15">
        <v>8454000</v>
      </c>
      <c r="C74" s="8" t="s">
        <v>59</v>
      </c>
      <c r="D74" s="8">
        <v>47269</v>
      </c>
      <c r="E74" s="8">
        <v>41.807098000000003</v>
      </c>
      <c r="F74" s="8">
        <v>-71.401199000000005</v>
      </c>
      <c r="G74" s="8">
        <v>1.66</v>
      </c>
      <c r="H74" s="13">
        <v>0.12068965517241378</v>
      </c>
      <c r="I74" s="13">
        <v>0.17073170731707316</v>
      </c>
      <c r="J74" s="13">
        <v>0.23308270676691728</v>
      </c>
      <c r="K74" s="13">
        <v>0.29655172413793102</v>
      </c>
      <c r="L74" s="13">
        <v>0.37423312883435583</v>
      </c>
      <c r="M74" s="13">
        <v>0.44864864864864867</v>
      </c>
      <c r="N74" s="13">
        <v>0.5119617224880384</v>
      </c>
      <c r="O74" s="13">
        <v>0.56779661016949146</v>
      </c>
      <c r="P74" s="13">
        <v>0.61940298507462688</v>
      </c>
      <c r="Q74" s="13">
        <v>0.65540540540540537</v>
      </c>
      <c r="R74" s="13">
        <v>0.67924528301886788</v>
      </c>
      <c r="S74" s="13">
        <v>0.69911504424778759</v>
      </c>
      <c r="T74" s="13">
        <v>0.71587743732590525</v>
      </c>
      <c r="U74" s="13">
        <v>0.72944297082228116</v>
      </c>
      <c r="V74" s="8">
        <f t="shared" si="3"/>
        <v>72</v>
      </c>
      <c r="W74" s="11">
        <f t="shared" si="2"/>
        <v>0.71287128712871284</v>
      </c>
    </row>
    <row r="75" spans="1:23" x14ac:dyDescent="0.3">
      <c r="A75" s="20"/>
      <c r="B75" s="15">
        <v>8774770</v>
      </c>
      <c r="C75" s="8" t="s">
        <v>118</v>
      </c>
      <c r="D75" s="8">
        <v>42203</v>
      </c>
      <c r="E75" s="8">
        <v>28.021699999999999</v>
      </c>
      <c r="F75" s="8">
        <v>-97.046700000000001</v>
      </c>
      <c r="G75" s="8">
        <v>1.66</v>
      </c>
      <c r="H75" s="13">
        <v>0.11486486486486486</v>
      </c>
      <c r="I75" s="13">
        <v>0.17088607594936708</v>
      </c>
      <c r="J75" s="13">
        <v>0.22485207100591717</v>
      </c>
      <c r="K75" s="13">
        <v>0.28021978021978022</v>
      </c>
      <c r="L75" s="13">
        <v>0.34500000000000003</v>
      </c>
      <c r="M75" s="13">
        <v>0.40454545454545454</v>
      </c>
      <c r="N75" s="13">
        <v>0.45867768595041325</v>
      </c>
      <c r="O75" s="13">
        <v>0.51119402985074625</v>
      </c>
      <c r="P75" s="13">
        <v>0.55892255892255893</v>
      </c>
      <c r="Q75" s="13">
        <v>0.59815950920245398</v>
      </c>
      <c r="R75" s="13">
        <v>0.62138728323699421</v>
      </c>
      <c r="S75" s="13">
        <v>0.64207650273224048</v>
      </c>
      <c r="T75" s="13">
        <v>0.65974025974025974</v>
      </c>
      <c r="U75" s="13">
        <v>0.67654320987654315</v>
      </c>
      <c r="V75" s="8">
        <f t="shared" si="3"/>
        <v>73</v>
      </c>
      <c r="W75" s="11">
        <f t="shared" si="2"/>
        <v>0.72277227722772275</v>
      </c>
    </row>
    <row r="76" spans="1:23" x14ac:dyDescent="0.3">
      <c r="A76" s="20"/>
      <c r="B76" s="15">
        <v>8770570</v>
      </c>
      <c r="C76" s="8" t="s">
        <v>180</v>
      </c>
      <c r="D76" s="8">
        <v>42926</v>
      </c>
      <c r="E76" s="8">
        <v>29.728400000000001</v>
      </c>
      <c r="F76" s="8">
        <v>-93.870099999999994</v>
      </c>
      <c r="G76" s="8">
        <v>1.66</v>
      </c>
      <c r="H76" s="13">
        <v>7.4468085106382975E-2</v>
      </c>
      <c r="I76" s="13">
        <v>0.11224489795918367</v>
      </c>
      <c r="J76" s="13">
        <v>0.1553398058252427</v>
      </c>
      <c r="K76" s="13">
        <v>0.20547945205479454</v>
      </c>
      <c r="L76" s="13">
        <v>0.26271186440677968</v>
      </c>
      <c r="M76" s="13">
        <v>0.32295719844357978</v>
      </c>
      <c r="N76" s="13">
        <v>0.38297872340425532</v>
      </c>
      <c r="O76" s="13">
        <v>0.43870967741935485</v>
      </c>
      <c r="P76" s="13">
        <v>0.48823529411764705</v>
      </c>
      <c r="Q76" s="13">
        <v>0.52588555858310626</v>
      </c>
      <c r="R76" s="13">
        <v>0.55384615384615388</v>
      </c>
      <c r="S76" s="13">
        <v>0.57560975609756104</v>
      </c>
      <c r="T76" s="13">
        <v>0.59534883720930232</v>
      </c>
      <c r="U76" s="13">
        <v>0.61160714285714279</v>
      </c>
      <c r="V76" s="8">
        <f t="shared" si="3"/>
        <v>74</v>
      </c>
      <c r="W76" s="11">
        <f t="shared" si="2"/>
        <v>0.73267326732673266</v>
      </c>
    </row>
    <row r="77" spans="1:23" x14ac:dyDescent="0.3">
      <c r="A77" s="20"/>
      <c r="B77" s="15">
        <v>9410170</v>
      </c>
      <c r="C77" s="8" t="s">
        <v>156</v>
      </c>
      <c r="D77" s="8">
        <v>43983</v>
      </c>
      <c r="E77" s="8">
        <v>32.714193999999999</v>
      </c>
      <c r="F77" s="8">
        <v>-117.17358299999999</v>
      </c>
      <c r="G77" s="8">
        <v>1.67</v>
      </c>
      <c r="H77" s="13">
        <v>7.6923076923076913E-2</v>
      </c>
      <c r="I77" s="13">
        <v>0.11688311688311689</v>
      </c>
      <c r="J77" s="13">
        <v>0.15702479338842976</v>
      </c>
      <c r="K77" s="13">
        <v>0.203125</v>
      </c>
      <c r="L77" s="13">
        <v>0.25274725274725279</v>
      </c>
      <c r="M77" s="13">
        <v>0.30375426621160406</v>
      </c>
      <c r="N77" s="13">
        <v>0.35238095238095235</v>
      </c>
      <c r="O77" s="13">
        <v>0.40350877192982459</v>
      </c>
      <c r="P77" s="13">
        <v>0.45013477088948783</v>
      </c>
      <c r="Q77" s="13">
        <v>0.48872180451127817</v>
      </c>
      <c r="R77" s="13">
        <v>0.51428571428571435</v>
      </c>
      <c r="S77" s="13">
        <v>0.53636363636363626</v>
      </c>
      <c r="T77" s="13">
        <v>0.55555555555555558</v>
      </c>
      <c r="U77" s="13">
        <v>0.57411273486430059</v>
      </c>
      <c r="V77" s="8">
        <f t="shared" si="3"/>
        <v>75</v>
      </c>
      <c r="W77" s="11">
        <f t="shared" si="2"/>
        <v>0.74257425742574257</v>
      </c>
    </row>
    <row r="78" spans="1:23" x14ac:dyDescent="0.3">
      <c r="A78" s="20" t="s">
        <v>194</v>
      </c>
      <c r="B78" s="16">
        <v>9414290</v>
      </c>
      <c r="C78" s="8" t="s">
        <v>54</v>
      </c>
      <c r="D78" s="8">
        <v>45778</v>
      </c>
      <c r="E78" s="8">
        <v>37.806305999999999</v>
      </c>
      <c r="F78" s="8">
        <v>-122.465889</v>
      </c>
      <c r="G78" s="8">
        <v>1.67</v>
      </c>
      <c r="H78" s="13">
        <v>8.9473684210526316E-2</v>
      </c>
      <c r="I78" s="13">
        <v>0.13500000000000001</v>
      </c>
      <c r="J78" s="13">
        <v>0.18009478672985782</v>
      </c>
      <c r="K78" s="13">
        <v>0.22767857142857142</v>
      </c>
      <c r="L78" s="13">
        <v>0.28215767634854771</v>
      </c>
      <c r="M78" s="13">
        <v>0.33716475095785442</v>
      </c>
      <c r="N78" s="13">
        <v>0.39084507042253525</v>
      </c>
      <c r="O78" s="13">
        <v>0.4437299035369775</v>
      </c>
      <c r="P78" s="13">
        <v>0.49117647058823527</v>
      </c>
      <c r="Q78" s="13">
        <v>0.52989130434782616</v>
      </c>
      <c r="R78" s="13">
        <v>0.55526992287917742</v>
      </c>
      <c r="S78" s="13">
        <v>0.57701711491442542</v>
      </c>
      <c r="T78" s="13">
        <v>0.59673659673659674</v>
      </c>
      <c r="U78" s="13">
        <v>0.61469933184855241</v>
      </c>
      <c r="V78" s="8">
        <f t="shared" si="3"/>
        <v>76</v>
      </c>
      <c r="W78" s="11">
        <f t="shared" si="2"/>
        <v>0.75247524752475248</v>
      </c>
    </row>
    <row r="79" spans="1:23" x14ac:dyDescent="0.3">
      <c r="A79" s="20"/>
      <c r="B79" s="16">
        <v>9755371</v>
      </c>
      <c r="C79" s="8" t="s">
        <v>159</v>
      </c>
      <c r="D79" s="8">
        <v>38634</v>
      </c>
      <c r="E79" s="8">
        <v>18.459167000000001</v>
      </c>
      <c r="F79" s="8">
        <v>-66.116388999999998</v>
      </c>
      <c r="G79" s="8">
        <v>1.67</v>
      </c>
      <c r="H79" s="13">
        <v>0.11570247933884296</v>
      </c>
      <c r="I79" s="13">
        <v>0.17054263565891473</v>
      </c>
      <c r="J79" s="13">
        <v>0.23021582733812948</v>
      </c>
      <c r="K79" s="13">
        <v>0.29139072847682118</v>
      </c>
      <c r="L79" s="13">
        <v>0.36686390532544377</v>
      </c>
      <c r="M79" s="13">
        <v>0.43979057591623033</v>
      </c>
      <c r="N79" s="13">
        <v>0.50462962962962965</v>
      </c>
      <c r="O79" s="13">
        <v>0.55967078189300412</v>
      </c>
      <c r="P79" s="13">
        <v>0.60948905109489049</v>
      </c>
      <c r="Q79" s="13">
        <v>0.64686468646864681</v>
      </c>
      <c r="R79" s="13">
        <v>0.67177914110429449</v>
      </c>
      <c r="S79" s="13">
        <v>0.69075144508670527</v>
      </c>
      <c r="T79" s="13">
        <v>0.70765027322404361</v>
      </c>
      <c r="U79" s="13">
        <v>0.72135416666666674</v>
      </c>
      <c r="V79" s="8">
        <f t="shared" si="3"/>
        <v>77</v>
      </c>
      <c r="W79" s="11">
        <f t="shared" si="2"/>
        <v>0.76237623762376239</v>
      </c>
    </row>
    <row r="80" spans="1:23" x14ac:dyDescent="0.3">
      <c r="A80" s="20"/>
      <c r="B80" s="16">
        <v>1619910</v>
      </c>
      <c r="C80" s="8" t="s">
        <v>176</v>
      </c>
      <c r="D80" s="8">
        <v>42123</v>
      </c>
      <c r="E80" s="8">
        <v>28.2117</v>
      </c>
      <c r="F80" s="8">
        <v>-177.360028</v>
      </c>
      <c r="G80" s="8">
        <v>1.68</v>
      </c>
      <c r="H80" s="13">
        <v>5.7432432432432429E-2</v>
      </c>
      <c r="I80" s="13">
        <v>8.8235294117647065E-2</v>
      </c>
      <c r="J80" s="13">
        <v>0.12264150943396226</v>
      </c>
      <c r="K80" s="13">
        <v>0.15963855421686746</v>
      </c>
      <c r="L80" s="13">
        <v>0.20057306590257881</v>
      </c>
      <c r="M80" s="13">
        <v>0.24390243902439027</v>
      </c>
      <c r="N80" s="13">
        <v>0.28826530612244899</v>
      </c>
      <c r="O80" s="13">
        <v>0.33253588516746418</v>
      </c>
      <c r="P80" s="13">
        <v>0.37583892617449666</v>
      </c>
      <c r="Q80" s="13">
        <v>0.41139240506329111</v>
      </c>
      <c r="R80" s="13">
        <v>0.4363636363636364</v>
      </c>
      <c r="S80" s="13">
        <v>0.45930232558139533</v>
      </c>
      <c r="T80" s="13">
        <v>0.47752808988764045</v>
      </c>
      <c r="U80" s="13">
        <v>0.49638989169675091</v>
      </c>
      <c r="V80" s="8">
        <f t="shared" si="3"/>
        <v>78</v>
      </c>
      <c r="W80" s="11">
        <f t="shared" si="2"/>
        <v>0.7722772277227723</v>
      </c>
    </row>
    <row r="81" spans="1:23" x14ac:dyDescent="0.3">
      <c r="A81" s="20"/>
      <c r="B81" s="16">
        <v>9459450</v>
      </c>
      <c r="C81" s="8" t="s">
        <v>48</v>
      </c>
      <c r="D81" s="8">
        <v>51859</v>
      </c>
      <c r="E81" s="8">
        <v>55.331719999999997</v>
      </c>
      <c r="F81" s="8">
        <v>-160.5043</v>
      </c>
      <c r="G81" s="8">
        <v>1.69</v>
      </c>
      <c r="H81" s="13">
        <v>0.12643678160919541</v>
      </c>
      <c r="I81" s="13">
        <v>0.17391304347826086</v>
      </c>
      <c r="J81" s="13">
        <v>0.24752475247524752</v>
      </c>
      <c r="K81" s="13">
        <v>0.32142857142857145</v>
      </c>
      <c r="L81" s="13">
        <v>0.41538461538461541</v>
      </c>
      <c r="M81" s="13">
        <v>0.50967741935483868</v>
      </c>
      <c r="N81" s="13">
        <v>0.58695652173913049</v>
      </c>
      <c r="O81" s="13">
        <v>0.64485981308411222</v>
      </c>
      <c r="P81" s="13">
        <v>0.68979591836734688</v>
      </c>
      <c r="Q81" s="13">
        <v>0.72262773722627727</v>
      </c>
      <c r="R81" s="13">
        <v>0.74581939799331098</v>
      </c>
      <c r="S81" s="13">
        <v>0.7639751552795031</v>
      </c>
      <c r="T81" s="13">
        <v>0.77842565597667646</v>
      </c>
      <c r="U81" s="13">
        <v>0.7906336088154271</v>
      </c>
      <c r="V81" s="8">
        <f t="shared" si="3"/>
        <v>79</v>
      </c>
      <c r="W81" s="11">
        <f t="shared" si="2"/>
        <v>0.78217821782178221</v>
      </c>
    </row>
    <row r="82" spans="1:23" x14ac:dyDescent="0.3">
      <c r="A82" s="20"/>
      <c r="B82" s="16">
        <v>8531680</v>
      </c>
      <c r="C82" s="8" t="s">
        <v>99</v>
      </c>
      <c r="D82" s="8">
        <v>46546</v>
      </c>
      <c r="E82" s="8">
        <v>40.466943999999998</v>
      </c>
      <c r="F82" s="8">
        <v>-74.009444000000002</v>
      </c>
      <c r="G82" s="8">
        <v>1.69</v>
      </c>
      <c r="H82" s="13">
        <v>7.6595744680851063E-2</v>
      </c>
      <c r="I82" s="13">
        <v>0.11428571428571428</v>
      </c>
      <c r="J82" s="13">
        <v>0.15234375</v>
      </c>
      <c r="K82" s="13">
        <v>0.1962962962962963</v>
      </c>
      <c r="L82" s="13">
        <v>0.24390243902439027</v>
      </c>
      <c r="M82" s="13">
        <v>0.29315960912052119</v>
      </c>
      <c r="N82" s="13">
        <v>0.34242424242424246</v>
      </c>
      <c r="O82" s="13">
        <v>0.39215686274509803</v>
      </c>
      <c r="P82" s="13">
        <v>0.43782383419689119</v>
      </c>
      <c r="Q82" s="13">
        <v>0.47457627118644069</v>
      </c>
      <c r="R82" s="13">
        <v>0.5011494252873564</v>
      </c>
      <c r="S82" s="13">
        <v>0.52412280701754388</v>
      </c>
      <c r="T82" s="13">
        <v>0.54315789473684217</v>
      </c>
      <c r="U82" s="13">
        <v>0.56072874493927127</v>
      </c>
      <c r="V82" s="8">
        <f t="shared" si="3"/>
        <v>80</v>
      </c>
      <c r="W82" s="11">
        <f t="shared" si="2"/>
        <v>0.79207920792079212</v>
      </c>
    </row>
    <row r="83" spans="1:23" x14ac:dyDescent="0.3">
      <c r="A83" s="20"/>
      <c r="B83" s="16">
        <v>9410840</v>
      </c>
      <c r="C83" s="8" t="s">
        <v>51</v>
      </c>
      <c r="D83" s="8">
        <v>44341</v>
      </c>
      <c r="E83" s="8">
        <v>34.008299999999998</v>
      </c>
      <c r="F83" s="8">
        <v>-118.5</v>
      </c>
      <c r="G83" s="8">
        <v>1.7</v>
      </c>
      <c r="H83" s="13">
        <v>0.11764705882352941</v>
      </c>
      <c r="I83" s="13">
        <v>0.17177914110429449</v>
      </c>
      <c r="J83" s="13">
        <v>0.22857142857142859</v>
      </c>
      <c r="K83" s="13">
        <v>0.28191489361702127</v>
      </c>
      <c r="L83" s="13">
        <v>0.34466019417475724</v>
      </c>
      <c r="M83" s="13">
        <v>0.40265486725663713</v>
      </c>
      <c r="N83" s="13">
        <v>0.45783132530120485</v>
      </c>
      <c r="O83" s="13">
        <v>0.51086956521739135</v>
      </c>
      <c r="P83" s="13">
        <v>0.55737704918032793</v>
      </c>
      <c r="Q83" s="13">
        <v>0.59580838323353291</v>
      </c>
      <c r="R83" s="13">
        <v>0.61971830985915488</v>
      </c>
      <c r="S83" s="13">
        <v>0.64095744680851063</v>
      </c>
      <c r="T83" s="13">
        <v>0.65909090909090906</v>
      </c>
      <c r="U83" s="13">
        <v>0.67548076923076927</v>
      </c>
      <c r="V83" s="8">
        <f t="shared" si="3"/>
        <v>81</v>
      </c>
      <c r="W83" s="11">
        <f t="shared" si="2"/>
        <v>0.80198019801980203</v>
      </c>
    </row>
    <row r="84" spans="1:23" x14ac:dyDescent="0.3">
      <c r="A84" s="20"/>
      <c r="B84" s="16">
        <v>9447130</v>
      </c>
      <c r="C84" s="8" t="s">
        <v>42</v>
      </c>
      <c r="D84" s="8">
        <v>49378</v>
      </c>
      <c r="E84" s="8">
        <v>47.601944000000003</v>
      </c>
      <c r="F84" s="8">
        <v>-122.339167</v>
      </c>
      <c r="G84" s="8">
        <v>1.72</v>
      </c>
      <c r="H84" s="13">
        <v>8.1081081081081072E-2</v>
      </c>
      <c r="I84" s="13">
        <v>0.12068965517241378</v>
      </c>
      <c r="J84" s="13">
        <v>0.16393442622950821</v>
      </c>
      <c r="K84" s="13">
        <v>0.20622568093385213</v>
      </c>
      <c r="L84" s="13">
        <v>0.25818181818181818</v>
      </c>
      <c r="M84" s="13">
        <v>0.3108108108108108</v>
      </c>
      <c r="N84" s="13">
        <v>0.36050156739811912</v>
      </c>
      <c r="O84" s="13">
        <v>0.41040462427745661</v>
      </c>
      <c r="P84" s="13">
        <v>0.45744680851063829</v>
      </c>
      <c r="Q84" s="13">
        <v>0.49504950495049505</v>
      </c>
      <c r="R84" s="13">
        <v>0.52</v>
      </c>
      <c r="S84" s="13">
        <v>0.5436241610738255</v>
      </c>
      <c r="T84" s="13">
        <v>0.56316916488222701</v>
      </c>
      <c r="U84" s="13">
        <v>0.58110882956878851</v>
      </c>
      <c r="V84" s="8">
        <f t="shared" si="3"/>
        <v>82</v>
      </c>
      <c r="W84" s="11">
        <f t="shared" si="2"/>
        <v>0.81188118811881194</v>
      </c>
    </row>
    <row r="85" spans="1:23" x14ac:dyDescent="0.3">
      <c r="A85" s="20"/>
      <c r="B85" s="16">
        <v>9455500</v>
      </c>
      <c r="C85" s="8" t="s">
        <v>18</v>
      </c>
      <c r="D85" s="8">
        <v>53308</v>
      </c>
      <c r="E85" s="8">
        <v>59.440497999999998</v>
      </c>
      <c r="F85" s="8">
        <v>-151.71989400000001</v>
      </c>
      <c r="G85" s="8">
        <v>1.72</v>
      </c>
      <c r="H85" s="13">
        <v>7.8602620087336234E-2</v>
      </c>
      <c r="I85" s="13">
        <v>0.1171548117154812</v>
      </c>
      <c r="J85" s="13">
        <v>0.15936254980079684</v>
      </c>
      <c r="K85" s="13">
        <v>0.2007575757575758</v>
      </c>
      <c r="L85" s="13">
        <v>0.25177304964539005</v>
      </c>
      <c r="M85" s="13">
        <v>0.30363036303630364</v>
      </c>
      <c r="N85" s="13">
        <v>0.35276073619631904</v>
      </c>
      <c r="O85" s="13">
        <v>0.40226628895184136</v>
      </c>
      <c r="P85" s="13">
        <v>0.44908616187989553</v>
      </c>
      <c r="Q85" s="13">
        <v>0.48661800486618012</v>
      </c>
      <c r="R85" s="13">
        <v>0.51270207852193994</v>
      </c>
      <c r="S85" s="13">
        <v>0.53524229074889873</v>
      </c>
      <c r="T85" s="13">
        <v>0.55485232067510548</v>
      </c>
      <c r="U85" s="13">
        <v>0.57287449392712553</v>
      </c>
      <c r="V85" s="8">
        <f t="shared" si="3"/>
        <v>83</v>
      </c>
      <c r="W85" s="11">
        <f t="shared" si="2"/>
        <v>0.82178217821782173</v>
      </c>
    </row>
    <row r="86" spans="1:23" x14ac:dyDescent="0.3">
      <c r="A86" s="20"/>
      <c r="B86" s="16">
        <v>9455090</v>
      </c>
      <c r="C86" s="8" t="s">
        <v>25</v>
      </c>
      <c r="D86" s="8">
        <v>53671</v>
      </c>
      <c r="E86" s="8">
        <v>60.12</v>
      </c>
      <c r="F86" s="8">
        <v>-149.42666700000001</v>
      </c>
      <c r="G86" s="8">
        <v>1.74</v>
      </c>
      <c r="H86" s="13">
        <v>7.6923076923076913E-2</v>
      </c>
      <c r="I86" s="13">
        <v>0.11475409836065573</v>
      </c>
      <c r="J86" s="13">
        <v>0.15625</v>
      </c>
      <c r="K86" s="13">
        <v>0.2</v>
      </c>
      <c r="L86" s="13">
        <v>0.25</v>
      </c>
      <c r="M86" s="13">
        <v>0.30097087378640774</v>
      </c>
      <c r="N86" s="13">
        <v>0.34939759036144574</v>
      </c>
      <c r="O86" s="13">
        <v>0.39999999999999997</v>
      </c>
      <c r="P86" s="13">
        <v>0.44615384615384612</v>
      </c>
      <c r="Q86" s="13">
        <v>0.48325358851674644</v>
      </c>
      <c r="R86" s="13">
        <v>0.50909090909090915</v>
      </c>
      <c r="S86" s="13">
        <v>0.53246753246753242</v>
      </c>
      <c r="T86" s="13">
        <v>0.55093555093555091</v>
      </c>
      <c r="U86" s="13">
        <v>0.56972111553784865</v>
      </c>
      <c r="V86" s="8">
        <f t="shared" si="3"/>
        <v>84</v>
      </c>
      <c r="W86" s="11">
        <f t="shared" si="2"/>
        <v>0.83168316831683164</v>
      </c>
    </row>
    <row r="87" spans="1:23" x14ac:dyDescent="0.3">
      <c r="A87" s="20"/>
      <c r="B87" s="16">
        <v>8638610</v>
      </c>
      <c r="C87" s="8" t="s">
        <v>105</v>
      </c>
      <c r="D87" s="8">
        <v>45464</v>
      </c>
      <c r="E87" s="8">
        <v>36.946700999999997</v>
      </c>
      <c r="F87" s="8">
        <v>-76.330001999999993</v>
      </c>
      <c r="G87" s="8">
        <v>1.76</v>
      </c>
      <c r="H87" s="13">
        <v>9.2436974789915957E-2</v>
      </c>
      <c r="I87" s="13">
        <v>0.13599999999999998</v>
      </c>
      <c r="J87" s="13">
        <v>0.1818181818181818</v>
      </c>
      <c r="K87" s="13">
        <v>0.25</v>
      </c>
      <c r="L87" s="13">
        <v>0.34146341463414637</v>
      </c>
      <c r="M87" s="13">
        <v>0.43157894736842106</v>
      </c>
      <c r="N87" s="13">
        <v>0.50684931506849307</v>
      </c>
      <c r="O87" s="13">
        <v>0.56972111553784865</v>
      </c>
      <c r="P87" s="13">
        <v>0.61971830985915499</v>
      </c>
      <c r="Q87" s="13">
        <v>0.65495207667731625</v>
      </c>
      <c r="R87" s="13">
        <v>0.68141592920353977</v>
      </c>
      <c r="S87" s="13">
        <v>0.7016574585635359</v>
      </c>
      <c r="T87" s="13">
        <v>0.71801566579634468</v>
      </c>
      <c r="U87" s="13">
        <v>0.73267326732673266</v>
      </c>
      <c r="V87" s="8">
        <f t="shared" si="3"/>
        <v>85</v>
      </c>
      <c r="W87" s="11">
        <f t="shared" si="2"/>
        <v>0.84158415841584155</v>
      </c>
    </row>
    <row r="88" spans="1:23" x14ac:dyDescent="0.3">
      <c r="A88" s="20"/>
      <c r="B88" s="16">
        <v>9451600</v>
      </c>
      <c r="C88" s="8" t="s">
        <v>26</v>
      </c>
      <c r="D88" s="8">
        <v>52605</v>
      </c>
      <c r="E88" s="8">
        <v>57.051693999999998</v>
      </c>
      <c r="F88" s="8">
        <v>-135.34200000000001</v>
      </c>
      <c r="G88" s="8">
        <v>1.78</v>
      </c>
      <c r="H88" s="13">
        <v>8.3969465648854963E-2</v>
      </c>
      <c r="I88" s="13">
        <v>0.13043478260869565</v>
      </c>
      <c r="J88" s="13">
        <v>0.17808219178082194</v>
      </c>
      <c r="K88" s="13">
        <v>0.24050632911392406</v>
      </c>
      <c r="L88" s="13">
        <v>0.3258426966292135</v>
      </c>
      <c r="M88" s="13">
        <v>0.40886699507389163</v>
      </c>
      <c r="N88" s="13">
        <v>0.48497854077253222</v>
      </c>
      <c r="O88" s="13">
        <v>0.54716981132075471</v>
      </c>
      <c r="P88" s="13">
        <v>0.59731543624161076</v>
      </c>
      <c r="Q88" s="13">
        <v>0.63190184049079756</v>
      </c>
      <c r="R88" s="13">
        <v>0.65811965811965822</v>
      </c>
      <c r="S88" s="13">
        <v>0.67999999999999994</v>
      </c>
      <c r="T88" s="13">
        <v>0.6977329974811084</v>
      </c>
      <c r="U88" s="13">
        <v>0.71360381861575173</v>
      </c>
      <c r="V88" s="8">
        <f t="shared" si="3"/>
        <v>86</v>
      </c>
      <c r="W88" s="11">
        <f t="shared" si="2"/>
        <v>0.85148514851485146</v>
      </c>
    </row>
    <row r="89" spans="1:23" x14ac:dyDescent="0.3">
      <c r="A89" s="20"/>
      <c r="B89" s="16">
        <v>9452400</v>
      </c>
      <c r="C89" s="8" t="s">
        <v>154</v>
      </c>
      <c r="D89" s="8">
        <v>53325</v>
      </c>
      <c r="E89" s="8">
        <v>59.450800000000001</v>
      </c>
      <c r="F89" s="8">
        <v>-135.328</v>
      </c>
      <c r="G89" s="8">
        <v>1.79</v>
      </c>
      <c r="H89" s="13">
        <v>0.12371134020618557</v>
      </c>
      <c r="I89" s="13">
        <v>0.17475728155339804</v>
      </c>
      <c r="J89" s="13">
        <v>0.23423423423423423</v>
      </c>
      <c r="K89" s="13">
        <v>0.31451612903225801</v>
      </c>
      <c r="L89" s="13">
        <v>0.40559440559440557</v>
      </c>
      <c r="M89" s="13">
        <v>0.49704142011834318</v>
      </c>
      <c r="N89" s="13">
        <v>0.57286432160804024</v>
      </c>
      <c r="O89" s="13">
        <v>0.63203463203463206</v>
      </c>
      <c r="P89" s="13">
        <v>0.67803030303030298</v>
      </c>
      <c r="Q89" s="13">
        <v>0.70989761092150172</v>
      </c>
      <c r="R89" s="13">
        <v>0.73270440251572322</v>
      </c>
      <c r="S89" s="13">
        <v>0.7514619883040935</v>
      </c>
      <c r="T89" s="13">
        <v>0.76648351648351642</v>
      </c>
      <c r="U89" s="13">
        <v>0.77979274611398963</v>
      </c>
      <c r="V89" s="8">
        <f t="shared" si="3"/>
        <v>87</v>
      </c>
      <c r="W89" s="11">
        <f t="shared" si="2"/>
        <v>0.86138613861386137</v>
      </c>
    </row>
    <row r="90" spans="1:23" x14ac:dyDescent="0.3">
      <c r="A90" s="20"/>
      <c r="B90" s="16">
        <v>8577330</v>
      </c>
      <c r="C90" s="8" t="s">
        <v>169</v>
      </c>
      <c r="D90" s="8">
        <v>45824</v>
      </c>
      <c r="E90" s="8">
        <v>38.317222000000001</v>
      </c>
      <c r="F90" s="8">
        <v>-76.450833000000003</v>
      </c>
      <c r="G90" s="8">
        <v>1.79</v>
      </c>
      <c r="H90" s="13">
        <v>0.12195121951219513</v>
      </c>
      <c r="I90" s="13">
        <v>0.16763005780346821</v>
      </c>
      <c r="J90" s="13">
        <v>0.21739130434782608</v>
      </c>
      <c r="K90" s="13">
        <v>0.26903553299492389</v>
      </c>
      <c r="L90" s="13">
        <v>0.33023255813953495</v>
      </c>
      <c r="M90" s="13">
        <v>0.39495798319327735</v>
      </c>
      <c r="N90" s="13">
        <v>0.45454545454545459</v>
      </c>
      <c r="O90" s="13">
        <v>0.50853242320819114</v>
      </c>
      <c r="P90" s="13">
        <v>0.55417956656346745</v>
      </c>
      <c r="Q90" s="13">
        <v>0.59090909090909094</v>
      </c>
      <c r="R90" s="13">
        <v>0.61702127659574468</v>
      </c>
      <c r="S90" s="13">
        <v>0.63727959697733005</v>
      </c>
      <c r="T90" s="13">
        <v>0.6555023923444977</v>
      </c>
      <c r="U90" s="13">
        <v>0.67123287671232879</v>
      </c>
      <c r="V90" s="8">
        <f t="shared" si="3"/>
        <v>88</v>
      </c>
      <c r="W90" s="11">
        <f t="shared" si="2"/>
        <v>0.87128712871287128</v>
      </c>
    </row>
    <row r="91" spans="1:23" x14ac:dyDescent="0.3">
      <c r="A91" s="20"/>
      <c r="B91" s="16">
        <v>9435380</v>
      </c>
      <c r="C91" s="8" t="s">
        <v>44</v>
      </c>
      <c r="D91" s="8">
        <v>48296</v>
      </c>
      <c r="E91" s="8">
        <v>44.625399999999999</v>
      </c>
      <c r="F91" s="8">
        <v>-124.04494</v>
      </c>
      <c r="G91" s="8">
        <v>1.81</v>
      </c>
      <c r="H91" s="13">
        <v>0.13636363636363638</v>
      </c>
      <c r="I91" s="13">
        <v>0.2</v>
      </c>
      <c r="J91" s="13">
        <v>0.26213592233009708</v>
      </c>
      <c r="K91" s="13">
        <v>0.33913043478260874</v>
      </c>
      <c r="L91" s="13">
        <v>0.44117647058823534</v>
      </c>
      <c r="M91" s="13">
        <v>0.53086419753086411</v>
      </c>
      <c r="N91" s="13">
        <v>0.60416666666666663</v>
      </c>
      <c r="O91" s="13">
        <v>0.6607142857142857</v>
      </c>
      <c r="P91" s="13">
        <v>0.70428015564202329</v>
      </c>
      <c r="Q91" s="13">
        <v>0.73426573426573416</v>
      </c>
      <c r="R91" s="13">
        <v>0.75562700964630225</v>
      </c>
      <c r="S91" s="13">
        <v>0.77313432835820894</v>
      </c>
      <c r="T91" s="13">
        <v>0.78711484593837533</v>
      </c>
      <c r="U91" s="13">
        <v>0.8</v>
      </c>
      <c r="V91" s="8">
        <f t="shared" si="3"/>
        <v>89</v>
      </c>
      <c r="W91" s="11">
        <f t="shared" si="2"/>
        <v>0.88118811881188119</v>
      </c>
    </row>
    <row r="92" spans="1:23" x14ac:dyDescent="0.3">
      <c r="A92" s="20"/>
      <c r="B92" s="16">
        <v>8661070</v>
      </c>
      <c r="C92" s="8" t="s">
        <v>70</v>
      </c>
      <c r="D92" s="8">
        <v>44381</v>
      </c>
      <c r="E92" s="8">
        <v>33.655000000000001</v>
      </c>
      <c r="F92" s="8">
        <v>-78.918306000000001</v>
      </c>
      <c r="G92" s="8">
        <v>1.81</v>
      </c>
      <c r="H92" s="13">
        <v>0.13186813186813187</v>
      </c>
      <c r="I92" s="13">
        <v>0.19387755102040816</v>
      </c>
      <c r="J92" s="13">
        <v>0.25471698113207547</v>
      </c>
      <c r="K92" s="13">
        <v>0.33613445378151263</v>
      </c>
      <c r="L92" s="13">
        <v>0.42753623188405798</v>
      </c>
      <c r="M92" s="13">
        <v>0.52121212121212124</v>
      </c>
      <c r="N92" s="13">
        <v>0.59487179487179487</v>
      </c>
      <c r="O92" s="13">
        <v>0.65198237885462551</v>
      </c>
      <c r="P92" s="13">
        <v>0.69615384615384612</v>
      </c>
      <c r="Q92" s="13">
        <v>0.72664359861591699</v>
      </c>
      <c r="R92" s="13">
        <v>0.74840764331210186</v>
      </c>
      <c r="S92" s="13">
        <v>0.76627218934911245</v>
      </c>
      <c r="T92" s="13">
        <v>0.78055555555555556</v>
      </c>
      <c r="U92" s="13">
        <v>0.79373368146214096</v>
      </c>
      <c r="V92" s="8">
        <f t="shared" si="3"/>
        <v>90</v>
      </c>
      <c r="W92" s="11">
        <f t="shared" si="2"/>
        <v>0.8910891089108911</v>
      </c>
    </row>
    <row r="93" spans="1:23" x14ac:dyDescent="0.3">
      <c r="A93" s="20"/>
      <c r="B93" s="16">
        <v>8726520</v>
      </c>
      <c r="C93" s="8" t="s">
        <v>170</v>
      </c>
      <c r="D93" s="8">
        <v>42217</v>
      </c>
      <c r="E93" s="8">
        <v>27.76061</v>
      </c>
      <c r="F93" s="8">
        <v>-82.626900000000006</v>
      </c>
      <c r="G93" s="8">
        <v>1.81</v>
      </c>
      <c r="H93" s="13">
        <v>0.13541666666666666</v>
      </c>
      <c r="I93" s="13">
        <v>0.2019230769230769</v>
      </c>
      <c r="J93" s="13">
        <v>0.27192982456140347</v>
      </c>
      <c r="K93" s="13">
        <v>0.34645669291338582</v>
      </c>
      <c r="L93" s="13">
        <v>0.42758620689655169</v>
      </c>
      <c r="M93" s="13">
        <v>0.51461988304093564</v>
      </c>
      <c r="N93" s="13">
        <v>0.58499999999999996</v>
      </c>
      <c r="O93" s="13">
        <v>0.64224137931034475</v>
      </c>
      <c r="P93" s="13">
        <v>0.68560606060606055</v>
      </c>
      <c r="Q93" s="13">
        <v>0.71672354948805461</v>
      </c>
      <c r="R93" s="13">
        <v>0.7398119122257053</v>
      </c>
      <c r="S93" s="13">
        <v>0.7580174927113702</v>
      </c>
      <c r="T93" s="13">
        <v>0.77260273972602733</v>
      </c>
      <c r="U93" s="13">
        <v>0.78552971576227393</v>
      </c>
      <c r="V93" s="8">
        <f t="shared" si="3"/>
        <v>91</v>
      </c>
      <c r="W93" s="11">
        <f t="shared" si="2"/>
        <v>0.90099009900990101</v>
      </c>
    </row>
    <row r="94" spans="1:23" x14ac:dyDescent="0.3">
      <c r="A94" s="20"/>
      <c r="B94" s="16">
        <v>8518750</v>
      </c>
      <c r="C94" s="8" t="s">
        <v>75</v>
      </c>
      <c r="D94" s="8">
        <v>46906</v>
      </c>
      <c r="E94" s="8">
        <v>40.700555999999999</v>
      </c>
      <c r="F94" s="8">
        <v>-74.014167</v>
      </c>
      <c r="G94" s="8">
        <v>1.81</v>
      </c>
      <c r="H94" s="13">
        <v>0.10434782608695652</v>
      </c>
      <c r="I94" s="13">
        <v>0.15573770491803279</v>
      </c>
      <c r="J94" s="13">
        <v>0.2137404580152672</v>
      </c>
      <c r="K94" s="13">
        <v>0.28472222222222227</v>
      </c>
      <c r="L94" s="13">
        <v>0.36809815950920244</v>
      </c>
      <c r="M94" s="13">
        <v>0.4578947368421053</v>
      </c>
      <c r="N94" s="13">
        <v>0.53181818181818175</v>
      </c>
      <c r="O94" s="13">
        <v>0.59126984126984128</v>
      </c>
      <c r="P94" s="13">
        <v>0.63732394366197187</v>
      </c>
      <c r="Q94" s="13">
        <v>0.6719745222929937</v>
      </c>
      <c r="R94" s="13">
        <v>0.69616519174041303</v>
      </c>
      <c r="S94" s="13">
        <v>0.71625344352617082</v>
      </c>
      <c r="T94" s="13">
        <v>0.73316062176165797</v>
      </c>
      <c r="U94" s="13">
        <v>0.74754901960784303</v>
      </c>
      <c r="V94" s="8">
        <f t="shared" si="3"/>
        <v>92</v>
      </c>
      <c r="W94" s="11">
        <f t="shared" si="2"/>
        <v>0.91089108910891092</v>
      </c>
    </row>
    <row r="95" spans="1:23" x14ac:dyDescent="0.3">
      <c r="A95" s="20"/>
      <c r="B95" s="16">
        <v>9440910</v>
      </c>
      <c r="C95" s="8" t="s">
        <v>36</v>
      </c>
      <c r="D95" s="8">
        <v>49016</v>
      </c>
      <c r="E95" s="8">
        <v>46.707500000000003</v>
      </c>
      <c r="F95" s="8">
        <v>-123.966944</v>
      </c>
      <c r="G95" s="8">
        <v>1.81</v>
      </c>
      <c r="H95" s="13">
        <v>8.8888888888888892E-2</v>
      </c>
      <c r="I95" s="13">
        <v>0.13380281690140847</v>
      </c>
      <c r="J95" s="13">
        <v>0.18000000000000002</v>
      </c>
      <c r="K95" s="13">
        <v>0.24074074074074073</v>
      </c>
      <c r="L95" s="13">
        <v>0.32417582417582419</v>
      </c>
      <c r="M95" s="13">
        <v>0.40865384615384615</v>
      </c>
      <c r="N95" s="13">
        <v>0.48319327731092437</v>
      </c>
      <c r="O95" s="13">
        <v>0.5444444444444444</v>
      </c>
      <c r="P95" s="13">
        <v>0.59539473684210531</v>
      </c>
      <c r="Q95" s="13">
        <v>0.63063063063063063</v>
      </c>
      <c r="R95" s="13">
        <v>0.65738161559888575</v>
      </c>
      <c r="S95" s="13">
        <v>0.6796875</v>
      </c>
      <c r="T95" s="13">
        <v>0.6962962962962963</v>
      </c>
      <c r="U95" s="13">
        <v>0.71194379391100715</v>
      </c>
      <c r="V95" s="8">
        <f t="shared" si="3"/>
        <v>93</v>
      </c>
      <c r="W95" s="11">
        <f t="shared" si="2"/>
        <v>0.92079207920792083</v>
      </c>
    </row>
    <row r="96" spans="1:23" x14ac:dyDescent="0.3">
      <c r="A96" s="20"/>
      <c r="B96" s="16">
        <v>9462620</v>
      </c>
      <c r="C96" s="8" t="s">
        <v>27</v>
      </c>
      <c r="D96" s="8">
        <v>51493</v>
      </c>
      <c r="E96" s="8">
        <v>53.879193999999998</v>
      </c>
      <c r="F96" s="8">
        <v>-166.54030599999999</v>
      </c>
      <c r="G96" s="8">
        <v>1.86</v>
      </c>
      <c r="H96" s="13">
        <v>0.14444444444444446</v>
      </c>
      <c r="I96" s="13">
        <v>0.20618556701030927</v>
      </c>
      <c r="J96" s="13">
        <v>0.27358490566037735</v>
      </c>
      <c r="K96" s="13">
        <v>0.35294117647058826</v>
      </c>
      <c r="L96" s="13">
        <v>0.45</v>
      </c>
      <c r="M96" s="13">
        <v>0.53614457831325302</v>
      </c>
      <c r="N96" s="13">
        <v>0.60913705583756339</v>
      </c>
      <c r="O96" s="13">
        <v>0.66375545851528384</v>
      </c>
      <c r="P96" s="13">
        <v>0.70722433460076051</v>
      </c>
      <c r="Q96" s="13">
        <v>0.73630136986301364</v>
      </c>
      <c r="R96" s="13">
        <v>0.75786163522012584</v>
      </c>
      <c r="S96" s="13">
        <v>0.77551020408163263</v>
      </c>
      <c r="T96" s="13">
        <v>0.7896174863387978</v>
      </c>
      <c r="U96" s="13">
        <v>0.80154639175257736</v>
      </c>
      <c r="V96" s="8">
        <f t="shared" si="3"/>
        <v>94</v>
      </c>
      <c r="W96" s="11">
        <f t="shared" si="2"/>
        <v>0.93069306930693074</v>
      </c>
    </row>
    <row r="97" spans="1:23" x14ac:dyDescent="0.3">
      <c r="A97" s="20"/>
      <c r="B97" s="16">
        <v>8723970</v>
      </c>
      <c r="C97" s="8" t="s">
        <v>171</v>
      </c>
      <c r="D97" s="8">
        <v>41139</v>
      </c>
      <c r="E97" s="8">
        <v>24.710999999999999</v>
      </c>
      <c r="F97" s="8">
        <v>-81.106499999999997</v>
      </c>
      <c r="G97" s="8">
        <v>1.91</v>
      </c>
      <c r="H97" s="13">
        <v>0.14432989690721645</v>
      </c>
      <c r="I97" s="13">
        <v>0.2019230769230769</v>
      </c>
      <c r="J97" s="13">
        <v>0.27192982456140347</v>
      </c>
      <c r="K97" s="13">
        <v>0.3515625</v>
      </c>
      <c r="L97" s="13">
        <v>0.44295302013422816</v>
      </c>
      <c r="M97" s="13">
        <v>0.52840909090909083</v>
      </c>
      <c r="N97" s="13">
        <v>0.59903381642512066</v>
      </c>
      <c r="O97" s="13">
        <v>0.65416666666666656</v>
      </c>
      <c r="P97" s="13">
        <v>0.69708029197080279</v>
      </c>
      <c r="Q97" s="13">
        <v>0.72607260726072609</v>
      </c>
      <c r="R97" s="13">
        <v>0.74848484848484853</v>
      </c>
      <c r="S97" s="13">
        <v>0.76619718309859153</v>
      </c>
      <c r="T97" s="13">
        <v>0.78100263852242746</v>
      </c>
      <c r="U97" s="13">
        <v>0.79353233830845782</v>
      </c>
      <c r="V97" s="8">
        <f t="shared" si="3"/>
        <v>95</v>
      </c>
      <c r="W97" s="11">
        <f t="shared" si="2"/>
        <v>0.94059405940594054</v>
      </c>
    </row>
    <row r="98" spans="1:23" x14ac:dyDescent="0.3">
      <c r="A98" s="20"/>
      <c r="B98" s="16">
        <v>9454240</v>
      </c>
      <c r="C98" s="8" t="s">
        <v>24</v>
      </c>
      <c r="D98" s="8">
        <v>54034</v>
      </c>
      <c r="E98" s="8">
        <v>61.124194000000003</v>
      </c>
      <c r="F98" s="8">
        <v>-146.3631</v>
      </c>
      <c r="G98" s="8">
        <v>1.95</v>
      </c>
      <c r="H98" s="13">
        <v>0.10043668122270742</v>
      </c>
      <c r="I98" s="13">
        <v>0.14166666666666666</v>
      </c>
      <c r="J98" s="13">
        <v>0.18253968253968253</v>
      </c>
      <c r="K98" s="13">
        <v>0.23134328358208953</v>
      </c>
      <c r="L98" s="13">
        <v>0.28222996515679444</v>
      </c>
      <c r="M98" s="13">
        <v>0.33974358974358976</v>
      </c>
      <c r="N98" s="13">
        <v>0.39233038348082594</v>
      </c>
      <c r="O98" s="13">
        <v>0.4417344173441734</v>
      </c>
      <c r="P98" s="13">
        <v>0.486284289276808</v>
      </c>
      <c r="Q98" s="13">
        <v>0.52204176334106722</v>
      </c>
      <c r="R98" s="13">
        <v>0.54824561403508765</v>
      </c>
      <c r="S98" s="13">
        <v>0.56993736951983298</v>
      </c>
      <c r="T98" s="13">
        <v>0.58882235528942117</v>
      </c>
      <c r="U98" s="13">
        <v>0.60611854684512423</v>
      </c>
      <c r="V98" s="8">
        <f t="shared" si="3"/>
        <v>96</v>
      </c>
      <c r="W98" s="11">
        <f t="shared" si="2"/>
        <v>0.95049504950495045</v>
      </c>
    </row>
    <row r="99" spans="1:23" x14ac:dyDescent="0.3">
      <c r="A99" s="20"/>
      <c r="B99" s="16">
        <v>1890000</v>
      </c>
      <c r="C99" s="8" t="s">
        <v>178</v>
      </c>
      <c r="D99" s="8">
        <v>39227</v>
      </c>
      <c r="E99" s="8">
        <v>19.290555999999999</v>
      </c>
      <c r="F99" s="8">
        <v>166.61750000000001</v>
      </c>
      <c r="G99" s="8">
        <v>1.97</v>
      </c>
      <c r="H99" s="13">
        <v>0.13529411764705884</v>
      </c>
      <c r="I99" s="13">
        <v>0.18784530386740328</v>
      </c>
      <c r="J99" s="13">
        <v>0.2422680412371134</v>
      </c>
      <c r="K99" s="13">
        <v>0.29665071770334928</v>
      </c>
      <c r="L99" s="13">
        <v>0.35807860262008734</v>
      </c>
      <c r="M99" s="13">
        <v>0.42125984251968507</v>
      </c>
      <c r="N99" s="13">
        <v>0.47686832740213525</v>
      </c>
      <c r="O99" s="13">
        <v>0.52884615384615385</v>
      </c>
      <c r="P99" s="13">
        <v>0.57267441860465118</v>
      </c>
      <c r="Q99" s="13">
        <v>0.6080000000000001</v>
      </c>
      <c r="R99" s="13">
        <v>0.63250000000000006</v>
      </c>
      <c r="S99" s="13">
        <v>0.65248226950354604</v>
      </c>
      <c r="T99" s="13">
        <v>0.67114093959731547</v>
      </c>
      <c r="U99" s="13">
        <v>0.6858974358974359</v>
      </c>
      <c r="V99" s="8">
        <f t="shared" si="3"/>
        <v>97</v>
      </c>
      <c r="W99" s="11">
        <f t="shared" si="2"/>
        <v>0.96039603960396036</v>
      </c>
    </row>
    <row r="100" spans="1:23" x14ac:dyDescent="0.3">
      <c r="A100" s="20"/>
      <c r="B100" s="16">
        <v>8594900</v>
      </c>
      <c r="C100" s="8" t="s">
        <v>80</v>
      </c>
      <c r="D100" s="8">
        <v>46183</v>
      </c>
      <c r="E100" s="8">
        <v>38.872999999999998</v>
      </c>
      <c r="F100" s="8">
        <v>-77.021699999999996</v>
      </c>
      <c r="G100" s="8">
        <v>2.0299999999999998</v>
      </c>
      <c r="H100" s="13">
        <v>7.8175895765472306E-2</v>
      </c>
      <c r="I100" s="13">
        <v>0.1128526645768025</v>
      </c>
      <c r="J100" s="13">
        <v>0.14759036144578311</v>
      </c>
      <c r="K100" s="13">
        <v>0.18678160919540229</v>
      </c>
      <c r="L100" s="13">
        <v>0.23306233062330622</v>
      </c>
      <c r="M100" s="13">
        <v>0.28172588832487311</v>
      </c>
      <c r="N100" s="13">
        <v>0.32938388625592413</v>
      </c>
      <c r="O100" s="13">
        <v>0.37527593818984545</v>
      </c>
      <c r="P100" s="13">
        <v>0.41769547325102879</v>
      </c>
      <c r="Q100" s="13">
        <v>0.45261121856866537</v>
      </c>
      <c r="R100" s="13">
        <v>0.47882136279926341</v>
      </c>
      <c r="S100" s="13">
        <v>0.50176056338028174</v>
      </c>
      <c r="T100" s="13">
        <v>0.52115059221658211</v>
      </c>
      <c r="U100" s="13">
        <v>0.53833605220228387</v>
      </c>
      <c r="V100" s="8">
        <f t="shared" si="3"/>
        <v>98</v>
      </c>
      <c r="W100" s="11">
        <f t="shared" si="2"/>
        <v>0.97029702970297027</v>
      </c>
    </row>
    <row r="101" spans="1:23" x14ac:dyDescent="0.3">
      <c r="A101" s="20"/>
      <c r="B101" s="16">
        <v>8658120</v>
      </c>
      <c r="C101" s="8" t="s">
        <v>66</v>
      </c>
      <c r="D101" s="8">
        <v>44382</v>
      </c>
      <c r="E101" s="8">
        <v>34.227499999999999</v>
      </c>
      <c r="F101" s="8">
        <v>-77.953610999999995</v>
      </c>
      <c r="G101" s="8">
        <v>2.04</v>
      </c>
      <c r="H101" s="13">
        <v>7.5949367088607597E-2</v>
      </c>
      <c r="I101" s="13">
        <v>0.10975609756097561</v>
      </c>
      <c r="J101" s="13">
        <v>0.14619883040935672</v>
      </c>
      <c r="K101" s="13">
        <v>0.18435754189944134</v>
      </c>
      <c r="L101" s="13">
        <v>0.22751322751322753</v>
      </c>
      <c r="M101" s="13">
        <v>0.27722772277227725</v>
      </c>
      <c r="N101" s="13">
        <v>0.32407407407407407</v>
      </c>
      <c r="O101" s="13">
        <v>0.36933045356371491</v>
      </c>
      <c r="P101" s="13">
        <v>0.41129032258064518</v>
      </c>
      <c r="Q101" s="13">
        <v>0.44592030360531315</v>
      </c>
      <c r="R101" s="13">
        <v>0.47197106690777579</v>
      </c>
      <c r="S101" s="13">
        <v>0.4939341421143848</v>
      </c>
      <c r="T101" s="13">
        <v>0.5141430948419301</v>
      </c>
      <c r="U101" s="13">
        <v>0.53130016051364359</v>
      </c>
      <c r="V101" s="8">
        <f t="shared" si="3"/>
        <v>99</v>
      </c>
      <c r="W101" s="11">
        <f t="shared" si="2"/>
        <v>0.98019801980198018</v>
      </c>
    </row>
    <row r="102" spans="1:23" x14ac:dyDescent="0.3">
      <c r="A102" s="20"/>
      <c r="B102" s="16">
        <v>8447930</v>
      </c>
      <c r="C102" s="8" t="s">
        <v>71</v>
      </c>
      <c r="D102" s="8">
        <v>47269</v>
      </c>
      <c r="E102" s="8">
        <v>41.523612999999997</v>
      </c>
      <c r="F102" s="8">
        <v>-70.671111999999994</v>
      </c>
      <c r="G102" s="8">
        <v>2.15</v>
      </c>
      <c r="H102" s="13">
        <v>0.12093023255813955</v>
      </c>
      <c r="I102" s="13">
        <v>0.17105263157894737</v>
      </c>
      <c r="J102" s="13">
        <v>0.22222222222222227</v>
      </c>
      <c r="K102" s="13">
        <v>0.27307692307692311</v>
      </c>
      <c r="L102" s="13">
        <v>0.32978723404255322</v>
      </c>
      <c r="M102" s="13">
        <v>0.38834951456310679</v>
      </c>
      <c r="N102" s="13">
        <v>0.44082840236686394</v>
      </c>
      <c r="O102" s="13">
        <v>0.48918918918918919</v>
      </c>
      <c r="P102" s="13">
        <v>0.53217821782178221</v>
      </c>
      <c r="Q102" s="13">
        <v>0.56750572082379858</v>
      </c>
      <c r="R102" s="13">
        <v>0.59267241379310354</v>
      </c>
      <c r="S102" s="13">
        <v>0.61428571428571432</v>
      </c>
      <c r="T102" s="13">
        <v>0.63300970873786411</v>
      </c>
      <c r="U102" s="13">
        <v>0.64869888475836435</v>
      </c>
      <c r="V102" s="8">
        <f t="shared" si="3"/>
        <v>100</v>
      </c>
      <c r="W102" s="11">
        <f t="shared" si="2"/>
        <v>0.99009900990099009</v>
      </c>
    </row>
    <row r="103" spans="1:23" x14ac:dyDescent="0.3">
      <c r="A103" s="20"/>
      <c r="B103" s="16">
        <v>9453220</v>
      </c>
      <c r="C103" s="8" t="s">
        <v>155</v>
      </c>
      <c r="D103" s="8">
        <v>53680</v>
      </c>
      <c r="E103" s="8">
        <v>59.548333</v>
      </c>
      <c r="F103" s="8">
        <v>-139.733056</v>
      </c>
      <c r="G103" s="8">
        <v>2.2400000000000002</v>
      </c>
      <c r="H103" s="13">
        <v>0.11344537815126052</v>
      </c>
      <c r="I103" s="13">
        <v>0.16269841269841268</v>
      </c>
      <c r="J103" s="13">
        <v>0.21268656716417916</v>
      </c>
      <c r="K103" s="13">
        <v>0.26480836236933797</v>
      </c>
      <c r="L103" s="13">
        <v>0.31935483870967746</v>
      </c>
      <c r="M103" s="13">
        <v>0.37388724035608306</v>
      </c>
      <c r="N103" s="13">
        <v>0.42506811989100818</v>
      </c>
      <c r="O103" s="13">
        <v>0.47250000000000003</v>
      </c>
      <c r="P103" s="13">
        <v>0.51494252873563229</v>
      </c>
      <c r="Q103" s="13">
        <v>0.54914529914529919</v>
      </c>
      <c r="R103" s="13">
        <v>0.57545271629778671</v>
      </c>
      <c r="S103" s="13">
        <v>0.59655831739961751</v>
      </c>
      <c r="T103" s="13">
        <v>0.61566484517304187</v>
      </c>
      <c r="U103" s="13">
        <v>0.63111888111888115</v>
      </c>
      <c r="V103" s="8">
        <f t="shared" si="3"/>
        <v>101</v>
      </c>
      <c r="W103" s="11">
        <f t="shared" si="2"/>
        <v>1</v>
      </c>
    </row>
    <row r="104" spans="1:23" x14ac:dyDescent="0.3">
      <c r="E104" s="24" t="s">
        <v>199</v>
      </c>
      <c r="F104" s="31" t="s">
        <v>195</v>
      </c>
      <c r="G104" s="2" t="s">
        <v>130</v>
      </c>
      <c r="H104" s="17">
        <f>MIN(H3:H27)</f>
        <v>-5.072463768115943E-2</v>
      </c>
      <c r="I104" s="17">
        <f t="shared" ref="I104:U104" si="4">MIN(I3:I27)</f>
        <v>-9.0225563909774431E-2</v>
      </c>
      <c r="J104" s="17">
        <f t="shared" si="4"/>
        <v>-0.12987012987012989</v>
      </c>
      <c r="K104" s="17">
        <f t="shared" si="4"/>
        <v>-0.16</v>
      </c>
      <c r="L104" s="17">
        <f t="shared" si="4"/>
        <v>-0.18206521739130435</v>
      </c>
      <c r="M104" s="17">
        <f t="shared" si="4"/>
        <v>-0.19834710743801653</v>
      </c>
      <c r="N104" s="17">
        <f t="shared" si="4"/>
        <v>-0.20165745856353592</v>
      </c>
      <c r="O104" s="17">
        <f t="shared" si="4"/>
        <v>-0.19505494505494506</v>
      </c>
      <c r="P104" s="17">
        <f t="shared" si="4"/>
        <v>-0.17567567567567569</v>
      </c>
      <c r="Q104" s="17">
        <f t="shared" si="4"/>
        <v>-0.16935483870967744</v>
      </c>
      <c r="R104" s="17">
        <f t="shared" si="4"/>
        <v>-0.17250673854447443</v>
      </c>
      <c r="S104" s="17">
        <f t="shared" si="4"/>
        <v>-0.18206521739130435</v>
      </c>
      <c r="T104" s="17">
        <f t="shared" si="4"/>
        <v>-0.20165745856353592</v>
      </c>
      <c r="U104" s="17">
        <f t="shared" si="4"/>
        <v>-0.21508379888268159</v>
      </c>
    </row>
    <row r="105" spans="1:23" x14ac:dyDescent="0.3">
      <c r="E105" s="24"/>
      <c r="F105" s="31"/>
      <c r="G105" s="2" t="s">
        <v>131</v>
      </c>
      <c r="H105" s="17">
        <f>AVERAGE(H3:H27)</f>
        <v>6.5261730704402662E-3</v>
      </c>
      <c r="I105" s="17">
        <f t="shared" ref="I105:U105" si="5">AVERAGE(I3:I27)</f>
        <v>7.073736540721437E-3</v>
      </c>
      <c r="J105" s="17">
        <f t="shared" si="5"/>
        <v>1.3672880401629839E-2</v>
      </c>
      <c r="K105" s="17">
        <f t="shared" si="5"/>
        <v>3.3054996064224837E-2</v>
      </c>
      <c r="L105" s="17">
        <f t="shared" si="5"/>
        <v>6.4851200524889269E-2</v>
      </c>
      <c r="M105" s="17">
        <f t="shared" si="5"/>
        <v>0.10361345251518558</v>
      </c>
      <c r="N105" s="17">
        <f t="shared" si="5"/>
        <v>0.14484723966945448</v>
      </c>
      <c r="O105" s="17">
        <f t="shared" si="5"/>
        <v>0.1867095344946765</v>
      </c>
      <c r="P105" s="17">
        <f t="shared" si="5"/>
        <v>0.23203123265355963</v>
      </c>
      <c r="Q105" s="17">
        <f t="shared" si="5"/>
        <v>0.26528664963921555</v>
      </c>
      <c r="R105" s="17">
        <f t="shared" si="5"/>
        <v>0.2890526869088702</v>
      </c>
      <c r="S105" s="17">
        <f t="shared" si="5"/>
        <v>0.30689389293132752</v>
      </c>
      <c r="T105" s="17">
        <f t="shared" si="5"/>
        <v>0.3212125557993008</v>
      </c>
      <c r="U105" s="17">
        <f t="shared" si="5"/>
        <v>0.33390899337903768</v>
      </c>
    </row>
    <row r="106" spans="1:23" x14ac:dyDescent="0.3">
      <c r="E106" s="24"/>
      <c r="F106" s="31"/>
      <c r="G106" s="2" t="s">
        <v>132</v>
      </c>
      <c r="H106" s="17">
        <f>MAX(H3:H27)</f>
        <v>3.7433155080213901E-2</v>
      </c>
      <c r="I106" s="17">
        <f t="shared" ref="I106:U106" si="6">MAX(I3:I27)</f>
        <v>5.759162303664922E-2</v>
      </c>
      <c r="J106" s="17">
        <f t="shared" si="6"/>
        <v>8.6294416243654845E-2</v>
      </c>
      <c r="K106" s="17">
        <f t="shared" si="6"/>
        <v>0.13043478260869568</v>
      </c>
      <c r="L106" s="17">
        <f t="shared" si="6"/>
        <v>0.2</v>
      </c>
      <c r="M106" s="17">
        <f t="shared" si="6"/>
        <v>0.28421052631578952</v>
      </c>
      <c r="N106" s="17">
        <f t="shared" si="6"/>
        <v>0.36150234741784038</v>
      </c>
      <c r="O106" s="17">
        <f t="shared" si="6"/>
        <v>0.42372881355932207</v>
      </c>
      <c r="P106" s="17">
        <f t="shared" si="6"/>
        <v>0.4828897338403042</v>
      </c>
      <c r="Q106" s="17">
        <f t="shared" si="6"/>
        <v>0.52613240418118468</v>
      </c>
      <c r="R106" s="17">
        <f t="shared" si="6"/>
        <v>0.55700325732899025</v>
      </c>
      <c r="S106" s="17">
        <f t="shared" si="6"/>
        <v>0.58024691358024694</v>
      </c>
      <c r="T106" s="17">
        <f t="shared" si="6"/>
        <v>0.6</v>
      </c>
      <c r="U106" s="17">
        <f t="shared" si="6"/>
        <v>0.61904761904761907</v>
      </c>
    </row>
    <row r="107" spans="1:23" x14ac:dyDescent="0.3">
      <c r="E107" s="24"/>
      <c r="F107" s="31" t="s">
        <v>45</v>
      </c>
      <c r="G107" s="2" t="s">
        <v>130</v>
      </c>
      <c r="H107" s="17">
        <f>MIN(H28:H52)</f>
        <v>3.2128514056224897E-2</v>
      </c>
      <c r="I107" s="17">
        <f t="shared" ref="I107:U107" si="7">MIN(I28:I52)</f>
        <v>4.7430830039525688E-2</v>
      </c>
      <c r="J107" s="17">
        <f t="shared" si="7"/>
        <v>6.7653276955602526E-2</v>
      </c>
      <c r="K107" s="17">
        <f t="shared" si="7"/>
        <v>9.0721649484536079E-2</v>
      </c>
      <c r="L107" s="17">
        <f t="shared" si="7"/>
        <v>0.11623246492985972</v>
      </c>
      <c r="M107" s="17">
        <f t="shared" si="7"/>
        <v>0.14700193423597679</v>
      </c>
      <c r="N107" s="17">
        <f t="shared" si="7"/>
        <v>0.17877094972067037</v>
      </c>
      <c r="O107" s="17">
        <f t="shared" si="7"/>
        <v>0.2110912343470483</v>
      </c>
      <c r="P107" s="17">
        <f t="shared" si="7"/>
        <v>0.24356775300171524</v>
      </c>
      <c r="Q107" s="17">
        <f t="shared" si="7"/>
        <v>0.27227722772277224</v>
      </c>
      <c r="R107" s="17">
        <f t="shared" si="7"/>
        <v>0.2944</v>
      </c>
      <c r="S107" s="17">
        <f t="shared" si="7"/>
        <v>0.31308411214953269</v>
      </c>
      <c r="T107" s="17">
        <f t="shared" si="7"/>
        <v>0.32978723404255317</v>
      </c>
      <c r="U107" s="17">
        <f t="shared" si="7"/>
        <v>0.34666666666666662</v>
      </c>
    </row>
    <row r="108" spans="1:23" x14ac:dyDescent="0.3">
      <c r="E108" s="24"/>
      <c r="F108" s="31"/>
      <c r="G108" s="2" t="s">
        <v>131</v>
      </c>
      <c r="H108" s="17">
        <f>AVERAGE(H28:H52)</f>
        <v>5.7578798940791216E-2</v>
      </c>
      <c r="I108" s="17">
        <f t="shared" ref="I108:U108" si="8">AVERAGE(I28:I52)</f>
        <v>8.7282260249313029E-2</v>
      </c>
      <c r="J108" s="17">
        <f t="shared" si="8"/>
        <v>0.12251840223051459</v>
      </c>
      <c r="K108" s="17">
        <f t="shared" si="8"/>
        <v>0.16678703765089328</v>
      </c>
      <c r="L108" s="17">
        <f t="shared" si="8"/>
        <v>0.22161806586594446</v>
      </c>
      <c r="M108" s="17">
        <f t="shared" si="8"/>
        <v>0.27934381961904509</v>
      </c>
      <c r="N108" s="17">
        <f t="shared" si="8"/>
        <v>0.33487099477068516</v>
      </c>
      <c r="O108" s="17">
        <f t="shared" si="8"/>
        <v>0.3850630072674795</v>
      </c>
      <c r="P108" s="17">
        <f t="shared" si="8"/>
        <v>0.43265414681048397</v>
      </c>
      <c r="Q108" s="17">
        <f t="shared" si="8"/>
        <v>0.46998175312585694</v>
      </c>
      <c r="R108" s="17">
        <f t="shared" si="8"/>
        <v>0.49687373935751189</v>
      </c>
      <c r="S108" s="17">
        <f t="shared" si="8"/>
        <v>0.51859471193185236</v>
      </c>
      <c r="T108" s="17">
        <f t="shared" si="8"/>
        <v>0.53718193641312451</v>
      </c>
      <c r="U108" s="17">
        <f t="shared" si="8"/>
        <v>0.55449143057065564</v>
      </c>
    </row>
    <row r="109" spans="1:23" x14ac:dyDescent="0.3">
      <c r="E109" s="24"/>
      <c r="F109" s="31"/>
      <c r="G109" s="2" t="s">
        <v>132</v>
      </c>
      <c r="H109" s="17">
        <f>MAX(H28:H52)</f>
        <v>0.12987012987012989</v>
      </c>
      <c r="I109" s="17">
        <f t="shared" ref="I109:U109" si="9">MAX(I28:I52)</f>
        <v>0.19277108433734941</v>
      </c>
      <c r="J109" s="17">
        <f t="shared" si="9"/>
        <v>0.2637362637362638</v>
      </c>
      <c r="K109" s="17">
        <f t="shared" si="9"/>
        <v>0.34313725490196079</v>
      </c>
      <c r="L109" s="17">
        <f t="shared" si="9"/>
        <v>0.43697478991596644</v>
      </c>
      <c r="M109" s="17">
        <f t="shared" si="9"/>
        <v>0.52482269503546097</v>
      </c>
      <c r="N109" s="17">
        <f t="shared" si="9"/>
        <v>0.59393939393939399</v>
      </c>
      <c r="O109" s="17">
        <f t="shared" si="9"/>
        <v>0.64921465968586389</v>
      </c>
      <c r="P109" s="17">
        <f t="shared" si="9"/>
        <v>0.69819819819819828</v>
      </c>
      <c r="Q109" s="17">
        <f t="shared" si="9"/>
        <v>0.73092369477911645</v>
      </c>
      <c r="R109" s="17">
        <f t="shared" si="9"/>
        <v>0.75276752767527677</v>
      </c>
      <c r="S109" s="17">
        <f t="shared" si="9"/>
        <v>0.76975945017182135</v>
      </c>
      <c r="T109" s="17">
        <f t="shared" si="9"/>
        <v>0.78317152103559873</v>
      </c>
      <c r="U109" s="17">
        <f t="shared" si="9"/>
        <v>0.79573170731707321</v>
      </c>
    </row>
    <row r="110" spans="1:23" x14ac:dyDescent="0.3">
      <c r="E110" s="24"/>
      <c r="F110" s="31" t="s">
        <v>133</v>
      </c>
      <c r="G110" s="2" t="s">
        <v>130</v>
      </c>
      <c r="H110" s="17">
        <f>MIN(H53:H77)</f>
        <v>4.5180722891566258E-2</v>
      </c>
      <c r="I110" s="17">
        <f t="shared" ref="I110:U110" si="10">MIN(I53:I77)</f>
        <v>7.0381231671554245E-2</v>
      </c>
      <c r="J110" s="17">
        <f t="shared" si="10"/>
        <v>9.6256684491978634E-2</v>
      </c>
      <c r="K110" s="17">
        <f t="shared" si="10"/>
        <v>0.12661498708010335</v>
      </c>
      <c r="L110" s="17">
        <f t="shared" si="10"/>
        <v>0.16336633663366337</v>
      </c>
      <c r="M110" s="17">
        <f t="shared" si="10"/>
        <v>0.20094562647754138</v>
      </c>
      <c r="N110" s="17">
        <f t="shared" si="10"/>
        <v>0.24044943820224721</v>
      </c>
      <c r="O110" s="17">
        <f t="shared" si="10"/>
        <v>0.28237791932059447</v>
      </c>
      <c r="P110" s="17">
        <f t="shared" si="10"/>
        <v>0.32264529058116231</v>
      </c>
      <c r="Q110" s="17">
        <f t="shared" si="10"/>
        <v>0.35741444866920158</v>
      </c>
      <c r="R110" s="17">
        <f t="shared" si="10"/>
        <v>0.38208409506398539</v>
      </c>
      <c r="S110" s="17">
        <f t="shared" si="10"/>
        <v>0.40282685512367489</v>
      </c>
      <c r="T110" s="17">
        <f t="shared" si="10"/>
        <v>0.42123287671232879</v>
      </c>
      <c r="U110" s="17">
        <f t="shared" si="10"/>
        <v>0.44039735099337751</v>
      </c>
    </row>
    <row r="111" spans="1:23" x14ac:dyDescent="0.3">
      <c r="E111" s="24"/>
      <c r="F111" s="31"/>
      <c r="G111" s="2" t="s">
        <v>131</v>
      </c>
      <c r="H111" s="17">
        <f>AVERAGE(H53:H77)</f>
        <v>7.323521955780786E-2</v>
      </c>
      <c r="I111" s="17">
        <f t="shared" ref="I111:U111" si="11">AVERAGE(I53:I77)</f>
        <v>0.10968094962909576</v>
      </c>
      <c r="J111" s="17">
        <f t="shared" si="11"/>
        <v>0.14994300142352765</v>
      </c>
      <c r="K111" s="17">
        <f t="shared" si="11"/>
        <v>0.1944950113498129</v>
      </c>
      <c r="L111" s="17">
        <f t="shared" si="11"/>
        <v>0.24538047608109589</v>
      </c>
      <c r="M111" s="17">
        <f t="shared" si="11"/>
        <v>0.2987817702074696</v>
      </c>
      <c r="N111" s="17">
        <f t="shared" si="11"/>
        <v>0.3504972591263773</v>
      </c>
      <c r="O111" s="17">
        <f t="shared" si="11"/>
        <v>0.40151694088595968</v>
      </c>
      <c r="P111" s="17">
        <f t="shared" si="11"/>
        <v>0.44794017236984351</v>
      </c>
      <c r="Q111" s="17">
        <f t="shared" si="11"/>
        <v>0.48553546253558849</v>
      </c>
      <c r="R111" s="17">
        <f t="shared" si="11"/>
        <v>0.51227047755541866</v>
      </c>
      <c r="S111" s="17">
        <f t="shared" si="11"/>
        <v>0.53391539837890145</v>
      </c>
      <c r="T111" s="17">
        <f t="shared" si="11"/>
        <v>0.55310872855966853</v>
      </c>
      <c r="U111" s="17">
        <f t="shared" si="11"/>
        <v>0.5708295162300393</v>
      </c>
    </row>
    <row r="112" spans="1:23" x14ac:dyDescent="0.3">
      <c r="E112" s="24"/>
      <c r="F112" s="31"/>
      <c r="G112" s="2" t="s">
        <v>132</v>
      </c>
      <c r="H112" s="17">
        <f>MAX(H53:H77)</f>
        <v>0.12068965517241378</v>
      </c>
      <c r="I112" s="17">
        <f t="shared" ref="I112:U112" si="12">MAX(I53:I77)</f>
        <v>0.17088607594936708</v>
      </c>
      <c r="J112" s="17">
        <f t="shared" si="12"/>
        <v>0.23308270676691728</v>
      </c>
      <c r="K112" s="17">
        <f t="shared" si="12"/>
        <v>0.29655172413793102</v>
      </c>
      <c r="L112" s="17">
        <f t="shared" si="12"/>
        <v>0.37423312883435583</v>
      </c>
      <c r="M112" s="17">
        <f t="shared" si="12"/>
        <v>0.44864864864864867</v>
      </c>
      <c r="N112" s="17">
        <f t="shared" si="12"/>
        <v>0.5119617224880384</v>
      </c>
      <c r="O112" s="17">
        <f t="shared" si="12"/>
        <v>0.56779661016949146</v>
      </c>
      <c r="P112" s="17">
        <f t="shared" si="12"/>
        <v>0.61940298507462688</v>
      </c>
      <c r="Q112" s="17">
        <f t="shared" si="12"/>
        <v>0.65540540540540537</v>
      </c>
      <c r="R112" s="17">
        <f t="shared" si="12"/>
        <v>0.67924528301886788</v>
      </c>
      <c r="S112" s="17">
        <f t="shared" si="12"/>
        <v>0.69911504424778759</v>
      </c>
      <c r="T112" s="17">
        <f t="shared" si="12"/>
        <v>0.71587743732590525</v>
      </c>
      <c r="U112" s="17">
        <f t="shared" si="12"/>
        <v>0.72944297082228116</v>
      </c>
    </row>
    <row r="113" spans="5:21" x14ac:dyDescent="0.3">
      <c r="E113" s="24"/>
      <c r="F113" s="31" t="s">
        <v>97</v>
      </c>
      <c r="G113" s="2" t="s">
        <v>130</v>
      </c>
      <c r="H113" s="17">
        <f>MIN(H78:H103)</f>
        <v>5.7432432432432429E-2</v>
      </c>
      <c r="I113" s="17">
        <f t="shared" ref="I113:U113" si="13">MIN(I78:I103)</f>
        <v>8.8235294117647065E-2</v>
      </c>
      <c r="J113" s="17">
        <f t="shared" si="13"/>
        <v>0.12264150943396226</v>
      </c>
      <c r="K113" s="17">
        <f t="shared" si="13"/>
        <v>0.15963855421686746</v>
      </c>
      <c r="L113" s="17">
        <f t="shared" si="13"/>
        <v>0.20057306590257881</v>
      </c>
      <c r="M113" s="17">
        <f t="shared" si="13"/>
        <v>0.24390243902439027</v>
      </c>
      <c r="N113" s="17">
        <f t="shared" si="13"/>
        <v>0.28826530612244899</v>
      </c>
      <c r="O113" s="17">
        <f t="shared" si="13"/>
        <v>0.33253588516746418</v>
      </c>
      <c r="P113" s="17">
        <f t="shared" si="13"/>
        <v>0.37583892617449666</v>
      </c>
      <c r="Q113" s="17">
        <f t="shared" si="13"/>
        <v>0.41139240506329111</v>
      </c>
      <c r="R113" s="17">
        <f t="shared" si="13"/>
        <v>0.4363636363636364</v>
      </c>
      <c r="S113" s="17">
        <f t="shared" si="13"/>
        <v>0.45930232558139533</v>
      </c>
      <c r="T113" s="17">
        <f t="shared" si="13"/>
        <v>0.47752808988764045</v>
      </c>
      <c r="U113" s="17">
        <f t="shared" si="13"/>
        <v>0.49638989169675091</v>
      </c>
    </row>
    <row r="114" spans="5:21" x14ac:dyDescent="0.3">
      <c r="E114" s="24"/>
      <c r="F114" s="31"/>
      <c r="G114" s="2" t="s">
        <v>131</v>
      </c>
      <c r="H114" s="17">
        <f>AVERAGE(H78:H103)</f>
        <v>0.10584058165396965</v>
      </c>
      <c r="I114" s="17">
        <f t="shared" ref="I114:U114" si="14">AVERAGE(I78:I103)</f>
        <v>0.15363454178863326</v>
      </c>
      <c r="J114" s="17">
        <f t="shared" si="14"/>
        <v>0.20515417553995985</v>
      </c>
      <c r="K114" s="17">
        <f t="shared" si="14"/>
        <v>0.26338828930901087</v>
      </c>
      <c r="L114" s="17">
        <f t="shared" si="14"/>
        <v>0.33262238272456107</v>
      </c>
      <c r="M114" s="17">
        <f t="shared" si="14"/>
        <v>0.40208458874229847</v>
      </c>
      <c r="N114" s="17">
        <f t="shared" si="14"/>
        <v>0.46340860030733366</v>
      </c>
      <c r="O114" s="17">
        <f t="shared" si="14"/>
        <v>0.5169000889955131</v>
      </c>
      <c r="P114" s="17">
        <f t="shared" si="14"/>
        <v>0.56236770390727775</v>
      </c>
      <c r="Q114" s="17">
        <f t="shared" si="14"/>
        <v>0.59698380087535985</v>
      </c>
      <c r="R114" s="17">
        <f t="shared" si="14"/>
        <v>0.62171373529214791</v>
      </c>
      <c r="S114" s="17">
        <f t="shared" si="14"/>
        <v>0.64238038615968318</v>
      </c>
      <c r="T114" s="17">
        <f t="shared" si="14"/>
        <v>0.65975241339409052</v>
      </c>
      <c r="U114" s="17">
        <f t="shared" si="14"/>
        <v>0.67521532935153994</v>
      </c>
    </row>
    <row r="115" spans="5:21" x14ac:dyDescent="0.3">
      <c r="E115" s="24"/>
      <c r="F115" s="31"/>
      <c r="G115" s="2" t="s">
        <v>132</v>
      </c>
      <c r="H115" s="17">
        <f>MAX(H78:H103)</f>
        <v>0.14444444444444446</v>
      </c>
      <c r="I115" s="17">
        <f t="shared" ref="I115:U115" si="15">MAX(I78:I103)</f>
        <v>0.20618556701030927</v>
      </c>
      <c r="J115" s="17">
        <f t="shared" si="15"/>
        <v>0.27358490566037735</v>
      </c>
      <c r="K115" s="17">
        <f t="shared" si="15"/>
        <v>0.35294117647058826</v>
      </c>
      <c r="L115" s="17">
        <f t="shared" si="15"/>
        <v>0.45</v>
      </c>
      <c r="M115" s="17">
        <f t="shared" si="15"/>
        <v>0.53614457831325302</v>
      </c>
      <c r="N115" s="17">
        <f t="shared" si="15"/>
        <v>0.60913705583756339</v>
      </c>
      <c r="O115" s="17">
        <f t="shared" si="15"/>
        <v>0.66375545851528384</v>
      </c>
      <c r="P115" s="17">
        <f t="shared" si="15"/>
        <v>0.70722433460076051</v>
      </c>
      <c r="Q115" s="17">
        <f t="shared" si="15"/>
        <v>0.73630136986301364</v>
      </c>
      <c r="R115" s="17">
        <f t="shared" si="15"/>
        <v>0.75786163522012584</v>
      </c>
      <c r="S115" s="17">
        <f t="shared" si="15"/>
        <v>0.77551020408163263</v>
      </c>
      <c r="T115" s="17">
        <f t="shared" si="15"/>
        <v>0.7896174863387978</v>
      </c>
      <c r="U115" s="17">
        <f t="shared" si="15"/>
        <v>0.80154639175257736</v>
      </c>
    </row>
    <row r="116" spans="5:21" x14ac:dyDescent="0.3">
      <c r="H116" s="10"/>
      <c r="I116" s="10"/>
      <c r="J116" s="10"/>
      <c r="K116" s="10"/>
      <c r="L116" s="10"/>
      <c r="M116" s="10"/>
      <c r="N116" s="10"/>
      <c r="O116" s="10"/>
      <c r="P116" s="10"/>
      <c r="Q116" s="10"/>
      <c r="R116" s="10"/>
      <c r="S116" s="10"/>
      <c r="T116" s="10"/>
      <c r="U116" s="10"/>
    </row>
    <row r="117" spans="5:21" x14ac:dyDescent="0.3">
      <c r="H117" s="10"/>
      <c r="I117" s="10"/>
      <c r="J117" s="10"/>
      <c r="K117" s="10"/>
      <c r="L117" s="10"/>
      <c r="M117" s="10"/>
      <c r="N117" s="10"/>
      <c r="O117" s="10"/>
      <c r="P117" s="10"/>
      <c r="Q117" s="10"/>
      <c r="R117" s="10"/>
      <c r="S117" s="10"/>
      <c r="T117" s="10"/>
      <c r="U117" s="10"/>
    </row>
    <row r="118" spans="5:21" x14ac:dyDescent="0.3">
      <c r="H118" s="10"/>
      <c r="I118" s="10"/>
      <c r="J118" s="10"/>
      <c r="K118" s="10"/>
      <c r="L118" s="10"/>
      <c r="M118" s="10"/>
      <c r="N118" s="10"/>
      <c r="O118" s="10"/>
      <c r="P118" s="10"/>
      <c r="Q118" s="10"/>
      <c r="R118" s="10"/>
      <c r="S118" s="10"/>
      <c r="T118" s="10"/>
      <c r="U118" s="10"/>
    </row>
    <row r="119" spans="5:21" x14ac:dyDescent="0.3">
      <c r="H119" s="10"/>
      <c r="I119" s="10"/>
      <c r="J119" s="10"/>
      <c r="K119" s="10"/>
      <c r="L119" s="10"/>
      <c r="M119" s="10"/>
      <c r="N119" s="10"/>
      <c r="O119" s="10"/>
      <c r="P119" s="10"/>
      <c r="Q119" s="10"/>
      <c r="R119" s="10"/>
      <c r="S119" s="10"/>
      <c r="T119" s="10"/>
      <c r="U119" s="10"/>
    </row>
    <row r="120" spans="5:21" x14ac:dyDescent="0.3">
      <c r="H120" s="10"/>
      <c r="I120" s="10"/>
      <c r="J120" s="10"/>
      <c r="K120" s="10"/>
      <c r="L120" s="10"/>
      <c r="M120" s="10"/>
      <c r="N120" s="10"/>
      <c r="O120" s="10"/>
      <c r="P120" s="10"/>
      <c r="Q120" s="10"/>
      <c r="R120" s="10"/>
      <c r="S120" s="10"/>
      <c r="T120" s="10"/>
      <c r="U120" s="10"/>
    </row>
    <row r="121" spans="5:21" x14ac:dyDescent="0.3">
      <c r="H121" s="10"/>
      <c r="I121" s="10"/>
      <c r="J121" s="10"/>
      <c r="K121" s="10"/>
      <c r="L121" s="10"/>
      <c r="M121" s="10"/>
      <c r="N121" s="10"/>
      <c r="O121" s="10"/>
      <c r="P121" s="10"/>
      <c r="Q121" s="10"/>
      <c r="R121" s="10"/>
      <c r="S121" s="10"/>
      <c r="T121" s="10"/>
      <c r="U121" s="10"/>
    </row>
    <row r="122" spans="5:21" x14ac:dyDescent="0.3">
      <c r="H122" s="10"/>
      <c r="I122" s="10"/>
      <c r="J122" s="10"/>
      <c r="K122" s="10"/>
      <c r="L122" s="10"/>
      <c r="M122" s="10"/>
      <c r="N122" s="10"/>
      <c r="O122" s="10"/>
      <c r="P122" s="10"/>
      <c r="Q122" s="10"/>
      <c r="R122" s="10"/>
      <c r="S122" s="10"/>
      <c r="T122" s="10"/>
      <c r="U122" s="10"/>
    </row>
    <row r="123" spans="5:21" x14ac:dyDescent="0.3">
      <c r="H123" s="10"/>
      <c r="I123" s="10"/>
      <c r="J123" s="10"/>
      <c r="K123" s="10"/>
      <c r="L123" s="10"/>
      <c r="M123" s="10"/>
      <c r="N123" s="10"/>
      <c r="O123" s="10"/>
      <c r="P123" s="10"/>
      <c r="Q123" s="10"/>
      <c r="R123" s="10"/>
      <c r="S123" s="10"/>
      <c r="T123" s="10"/>
      <c r="U123" s="10"/>
    </row>
    <row r="124" spans="5:21" x14ac:dyDescent="0.3">
      <c r="H124" s="10"/>
      <c r="I124" s="10"/>
      <c r="J124" s="10"/>
      <c r="K124" s="10"/>
      <c r="L124" s="10"/>
      <c r="M124" s="10"/>
      <c r="N124" s="10"/>
      <c r="O124" s="10"/>
      <c r="P124" s="10"/>
      <c r="Q124" s="10"/>
      <c r="R124" s="10"/>
      <c r="S124" s="10"/>
      <c r="T124" s="10"/>
      <c r="U124" s="10"/>
    </row>
    <row r="125" spans="5:21" x14ac:dyDescent="0.3">
      <c r="H125" s="10"/>
      <c r="I125" s="10"/>
      <c r="J125" s="10"/>
      <c r="K125" s="10"/>
      <c r="L125" s="10"/>
      <c r="M125" s="10"/>
      <c r="N125" s="10"/>
      <c r="O125" s="10"/>
      <c r="P125" s="10"/>
      <c r="Q125" s="10"/>
      <c r="R125" s="10"/>
      <c r="S125" s="10"/>
      <c r="T125" s="10"/>
      <c r="U125" s="10"/>
    </row>
    <row r="126" spans="5:21" x14ac:dyDescent="0.3">
      <c r="H126" s="10"/>
      <c r="I126" s="10"/>
      <c r="J126" s="10"/>
      <c r="K126" s="10"/>
      <c r="L126" s="10"/>
      <c r="M126" s="10"/>
      <c r="N126" s="10"/>
      <c r="O126" s="10"/>
      <c r="P126" s="10"/>
      <c r="Q126" s="10"/>
      <c r="R126" s="10"/>
      <c r="S126" s="10"/>
      <c r="T126" s="10"/>
      <c r="U126" s="10"/>
    </row>
    <row r="127" spans="5:21" x14ac:dyDescent="0.3">
      <c r="H127" s="10"/>
      <c r="I127" s="10"/>
      <c r="J127" s="10"/>
      <c r="K127" s="10"/>
      <c r="L127" s="10"/>
      <c r="M127" s="10"/>
      <c r="N127" s="10"/>
      <c r="O127" s="10"/>
      <c r="P127" s="10"/>
      <c r="Q127" s="10"/>
      <c r="R127" s="10"/>
      <c r="S127" s="10"/>
      <c r="T127" s="10"/>
      <c r="U127" s="10"/>
    </row>
  </sheetData>
  <mergeCells count="19">
    <mergeCell ref="V1:V2"/>
    <mergeCell ref="W1:W2"/>
    <mergeCell ref="H1:U1"/>
    <mergeCell ref="A1:A2"/>
    <mergeCell ref="B1:B2"/>
    <mergeCell ref="C1:C2"/>
    <mergeCell ref="D1:D2"/>
    <mergeCell ref="E1:E2"/>
    <mergeCell ref="F1:F2"/>
    <mergeCell ref="G1:G2"/>
    <mergeCell ref="F104:F106"/>
    <mergeCell ref="F107:F109"/>
    <mergeCell ref="F110:F112"/>
    <mergeCell ref="F113:F115"/>
    <mergeCell ref="A3:A27"/>
    <mergeCell ref="A28:A52"/>
    <mergeCell ref="A53:A77"/>
    <mergeCell ref="A78:A103"/>
    <mergeCell ref="E104:E1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69112-99BF-45F9-BA5D-CA9F0143016E}">
  <dimension ref="A1:N115"/>
  <sheetViews>
    <sheetView tabSelected="1" topLeftCell="A66" workbookViewId="0">
      <selection activeCell="H86" sqref="H86"/>
    </sheetView>
  </sheetViews>
  <sheetFormatPr defaultRowHeight="14.4" x14ac:dyDescent="0.3"/>
  <cols>
    <col min="1" max="1" width="14.33203125" customWidth="1"/>
    <col min="4" max="4" width="12.77734375" customWidth="1"/>
    <col min="5" max="5" width="12.44140625" customWidth="1"/>
    <col min="7" max="7" width="9.88671875" customWidth="1"/>
    <col min="8" max="8" width="9.5546875" customWidth="1"/>
    <col min="9" max="9" width="9.21875" customWidth="1"/>
    <col min="10" max="10" width="9.88671875" customWidth="1"/>
    <col min="11" max="11" width="13.5546875" customWidth="1"/>
    <col min="12" max="12" width="18.21875" customWidth="1"/>
    <col min="13" max="13" width="13.6640625" customWidth="1"/>
    <col min="14" max="14" width="17.109375" customWidth="1"/>
  </cols>
  <sheetData>
    <row r="1" spans="1:14" ht="72" x14ac:dyDescent="0.3">
      <c r="A1" s="3" t="s">
        <v>151</v>
      </c>
      <c r="B1" s="3" t="s">
        <v>2</v>
      </c>
      <c r="C1" s="3" t="s">
        <v>3</v>
      </c>
      <c r="D1" s="3" t="s">
        <v>4</v>
      </c>
      <c r="E1" s="3" t="s">
        <v>5</v>
      </c>
      <c r="F1" s="3" t="s">
        <v>6</v>
      </c>
      <c r="G1" s="3" t="s">
        <v>123</v>
      </c>
      <c r="H1" s="3" t="s">
        <v>7</v>
      </c>
      <c r="I1" s="3" t="s">
        <v>8</v>
      </c>
      <c r="J1" s="3" t="s">
        <v>129</v>
      </c>
      <c r="K1" s="3" t="s">
        <v>124</v>
      </c>
      <c r="L1" s="3" t="s">
        <v>125</v>
      </c>
      <c r="M1" s="3" t="s">
        <v>9</v>
      </c>
      <c r="N1" s="3" t="s">
        <v>134</v>
      </c>
    </row>
    <row r="2" spans="1:14" x14ac:dyDescent="0.3">
      <c r="A2" s="20" t="s">
        <v>135</v>
      </c>
      <c r="B2" s="2" t="s">
        <v>11</v>
      </c>
      <c r="C2" s="2">
        <v>9452400</v>
      </c>
      <c r="D2" s="2">
        <v>59.450800000000001</v>
      </c>
      <c r="E2" s="2">
        <v>-135.328</v>
      </c>
      <c r="F2" s="2">
        <v>2.41</v>
      </c>
      <c r="G2" s="2">
        <v>1.94</v>
      </c>
      <c r="H2" s="2">
        <v>-0.65</v>
      </c>
      <c r="I2" s="2">
        <v>3.6999999999999997</v>
      </c>
      <c r="J2" s="2">
        <v>-5.5</v>
      </c>
      <c r="K2" s="2" t="s">
        <v>12</v>
      </c>
      <c r="L2" s="2" t="s">
        <v>205</v>
      </c>
      <c r="M2" s="2" t="s">
        <v>13</v>
      </c>
      <c r="N2" s="2" t="s">
        <v>14</v>
      </c>
    </row>
    <row r="3" spans="1:14" x14ac:dyDescent="0.3">
      <c r="A3" s="20"/>
      <c r="B3" s="2" t="s">
        <v>15</v>
      </c>
      <c r="C3" s="2">
        <v>9455760</v>
      </c>
      <c r="D3" s="2">
        <v>60.683332999999998</v>
      </c>
      <c r="E3" s="2">
        <v>-151.398056</v>
      </c>
      <c r="F3" s="2">
        <v>2.82</v>
      </c>
      <c r="G3" s="2">
        <v>1.77</v>
      </c>
      <c r="H3" s="2">
        <v>-0.39999999999999997</v>
      </c>
      <c r="I3" s="2">
        <v>4.1899999999999995</v>
      </c>
      <c r="J3" s="2">
        <v>-3.125</v>
      </c>
      <c r="K3" s="2" t="s">
        <v>12</v>
      </c>
      <c r="L3" s="2" t="s">
        <v>205</v>
      </c>
      <c r="M3" s="2" t="s">
        <v>13</v>
      </c>
      <c r="N3" s="2" t="s">
        <v>16</v>
      </c>
    </row>
    <row r="4" spans="1:14" x14ac:dyDescent="0.3">
      <c r="A4" s="20"/>
      <c r="B4" s="2" t="s">
        <v>17</v>
      </c>
      <c r="C4" s="2">
        <v>9452210</v>
      </c>
      <c r="D4" s="2">
        <v>58.2988</v>
      </c>
      <c r="E4" s="2">
        <v>-134.41059999999999</v>
      </c>
      <c r="F4" s="2">
        <v>2.35</v>
      </c>
      <c r="G4" s="2">
        <v>1.89</v>
      </c>
      <c r="H4" s="2">
        <v>-0.19</v>
      </c>
      <c r="I4" s="2">
        <v>4.05</v>
      </c>
      <c r="J4" s="2">
        <v>-0.75</v>
      </c>
      <c r="K4" s="2" t="s">
        <v>12</v>
      </c>
      <c r="L4" s="2" t="s">
        <v>205</v>
      </c>
      <c r="M4" s="2" t="s">
        <v>13</v>
      </c>
      <c r="N4" s="2" t="s">
        <v>16</v>
      </c>
    </row>
    <row r="5" spans="1:14" x14ac:dyDescent="0.3">
      <c r="A5" s="20"/>
      <c r="B5" s="2" t="s">
        <v>18</v>
      </c>
      <c r="C5" s="2">
        <v>9455500</v>
      </c>
      <c r="D5" s="2">
        <v>59.440497999999998</v>
      </c>
      <c r="E5" s="2">
        <v>-151.71989400000001</v>
      </c>
      <c r="F5" s="2">
        <v>2.59</v>
      </c>
      <c r="G5" s="2">
        <v>2.0499999999999998</v>
      </c>
      <c r="H5" s="2">
        <v>0.1</v>
      </c>
      <c r="I5" s="2">
        <v>4.7399999999999993</v>
      </c>
      <c r="J5" s="2">
        <v>2.375</v>
      </c>
      <c r="K5" s="2" t="s">
        <v>12</v>
      </c>
      <c r="L5" s="2" t="s">
        <v>205</v>
      </c>
      <c r="M5" s="2" t="s">
        <v>13</v>
      </c>
      <c r="N5" s="2" t="s">
        <v>16</v>
      </c>
    </row>
    <row r="6" spans="1:14" x14ac:dyDescent="0.3">
      <c r="A6" s="20"/>
      <c r="B6" s="2" t="s">
        <v>19</v>
      </c>
      <c r="C6" s="2">
        <v>9455920</v>
      </c>
      <c r="D6" s="2">
        <v>61.237499999999997</v>
      </c>
      <c r="E6" s="2">
        <v>-149.8904</v>
      </c>
      <c r="F6" s="2">
        <v>3.87</v>
      </c>
      <c r="G6" s="2">
        <v>1.71</v>
      </c>
      <c r="H6" s="2">
        <v>0.22</v>
      </c>
      <c r="I6" s="2">
        <v>5.8</v>
      </c>
      <c r="J6" s="2">
        <v>3.25</v>
      </c>
      <c r="K6" s="2" t="s">
        <v>12</v>
      </c>
      <c r="L6" s="2" t="s">
        <v>205</v>
      </c>
      <c r="M6" s="2" t="s">
        <v>13</v>
      </c>
      <c r="N6" s="2" t="s">
        <v>16</v>
      </c>
    </row>
    <row r="7" spans="1:14" x14ac:dyDescent="0.3">
      <c r="A7" s="20"/>
      <c r="B7" s="2" t="s">
        <v>20</v>
      </c>
      <c r="C7" s="2">
        <v>9453220</v>
      </c>
      <c r="D7" s="2">
        <v>59.548333</v>
      </c>
      <c r="E7" s="2">
        <v>-139.733056</v>
      </c>
      <c r="F7" s="2">
        <v>1.46</v>
      </c>
      <c r="G7" s="2">
        <v>1.38</v>
      </c>
      <c r="H7" s="2">
        <v>0.26</v>
      </c>
      <c r="I7" s="2">
        <v>3.0999999999999996</v>
      </c>
      <c r="J7" s="2">
        <v>4.125</v>
      </c>
      <c r="K7" s="2" t="s">
        <v>12</v>
      </c>
      <c r="L7" s="2" t="s">
        <v>126</v>
      </c>
      <c r="M7" s="2" t="s">
        <v>13</v>
      </c>
      <c r="N7" s="2" t="s">
        <v>21</v>
      </c>
    </row>
    <row r="8" spans="1:14" x14ac:dyDescent="0.3">
      <c r="A8" s="20"/>
      <c r="B8" s="2" t="s">
        <v>22</v>
      </c>
      <c r="C8" s="2">
        <v>9457292</v>
      </c>
      <c r="D8" s="2">
        <v>57.730277999999998</v>
      </c>
      <c r="E8" s="2">
        <v>-152.51388900000001</v>
      </c>
      <c r="F8" s="2">
        <v>1.3</v>
      </c>
      <c r="G8" s="2">
        <v>1.32</v>
      </c>
      <c r="H8" s="2">
        <v>0.38</v>
      </c>
      <c r="I8" s="2">
        <v>3</v>
      </c>
      <c r="J8" s="2">
        <v>5.5</v>
      </c>
      <c r="K8" s="2" t="s">
        <v>12</v>
      </c>
      <c r="L8" s="2" t="s">
        <v>126</v>
      </c>
      <c r="M8" s="2" t="s">
        <v>13</v>
      </c>
      <c r="N8" s="2" t="s">
        <v>23</v>
      </c>
    </row>
    <row r="9" spans="1:14" x14ac:dyDescent="0.3">
      <c r="A9" s="20"/>
      <c r="B9" s="2" t="s">
        <v>24</v>
      </c>
      <c r="C9" s="2">
        <v>9454240</v>
      </c>
      <c r="D9" s="2">
        <v>61.124194000000003</v>
      </c>
      <c r="E9" s="2">
        <v>-146.3631</v>
      </c>
      <c r="F9" s="2">
        <v>1.72</v>
      </c>
      <c r="G9" s="2">
        <v>1.48</v>
      </c>
      <c r="H9" s="2">
        <v>0.47000000000000003</v>
      </c>
      <c r="I9" s="2">
        <v>3.6700000000000004</v>
      </c>
      <c r="J9" s="2">
        <v>6.125</v>
      </c>
      <c r="K9" s="2" t="s">
        <v>12</v>
      </c>
      <c r="L9" s="2" t="s">
        <v>126</v>
      </c>
      <c r="M9" s="2" t="s">
        <v>13</v>
      </c>
      <c r="N9" s="2" t="s">
        <v>14</v>
      </c>
    </row>
    <row r="10" spans="1:14" x14ac:dyDescent="0.3">
      <c r="A10" s="20"/>
      <c r="B10" s="2" t="s">
        <v>25</v>
      </c>
      <c r="C10" s="2">
        <v>9455090</v>
      </c>
      <c r="D10" s="2">
        <v>60.12</v>
      </c>
      <c r="E10" s="2">
        <v>-149.42666700000001</v>
      </c>
      <c r="F10" s="2">
        <v>1.55</v>
      </c>
      <c r="G10" s="2">
        <v>1.49</v>
      </c>
      <c r="H10" s="2">
        <v>0.65</v>
      </c>
      <c r="I10" s="2">
        <v>3.69</v>
      </c>
      <c r="J10" s="2">
        <v>8.125</v>
      </c>
      <c r="K10" s="2" t="s">
        <v>12</v>
      </c>
      <c r="L10" s="2" t="s">
        <v>126</v>
      </c>
      <c r="M10" s="2" t="s">
        <v>13</v>
      </c>
      <c r="N10" s="2" t="s">
        <v>14</v>
      </c>
    </row>
    <row r="11" spans="1:14" x14ac:dyDescent="0.3">
      <c r="A11" s="20"/>
      <c r="B11" s="2" t="s">
        <v>26</v>
      </c>
      <c r="C11" s="2">
        <v>9451600</v>
      </c>
      <c r="D11" s="2">
        <v>57.051693999999998</v>
      </c>
      <c r="E11" s="2">
        <v>-135.34200000000001</v>
      </c>
      <c r="F11" s="2">
        <v>1.42</v>
      </c>
      <c r="G11" s="2">
        <v>1.38</v>
      </c>
      <c r="H11" s="2">
        <v>0.88</v>
      </c>
      <c r="I11" s="2">
        <v>3.6799999999999997</v>
      </c>
      <c r="J11" s="2">
        <v>10.625</v>
      </c>
      <c r="K11" s="2" t="s">
        <v>12</v>
      </c>
      <c r="L11" s="2" t="s">
        <v>126</v>
      </c>
      <c r="M11" s="2" t="s">
        <v>13</v>
      </c>
      <c r="N11" s="2" t="s">
        <v>14</v>
      </c>
    </row>
    <row r="12" spans="1:14" x14ac:dyDescent="0.3">
      <c r="A12" s="20"/>
      <c r="B12" s="2" t="s">
        <v>29</v>
      </c>
      <c r="C12" s="2">
        <v>9443090</v>
      </c>
      <c r="D12" s="2">
        <v>48.370277999999999</v>
      </c>
      <c r="E12" s="2">
        <v>-124.601944</v>
      </c>
      <c r="F12" s="2">
        <v>1.1100000000000001</v>
      </c>
      <c r="G12" s="2">
        <v>1.24</v>
      </c>
      <c r="H12" s="2">
        <v>0.97</v>
      </c>
      <c r="I12" s="2">
        <v>3.3200000000000003</v>
      </c>
      <c r="J12" s="2">
        <v>12</v>
      </c>
      <c r="K12" s="2" t="s">
        <v>30</v>
      </c>
      <c r="L12" s="2" t="s">
        <v>128</v>
      </c>
      <c r="M12" s="2" t="s">
        <v>13</v>
      </c>
      <c r="N12" s="2" t="s">
        <v>21</v>
      </c>
    </row>
    <row r="13" spans="1:14" x14ac:dyDescent="0.3">
      <c r="A13" s="20"/>
      <c r="B13" s="2" t="s">
        <v>27</v>
      </c>
      <c r="C13" s="2">
        <v>9462620</v>
      </c>
      <c r="D13" s="2">
        <v>53.879193999999998</v>
      </c>
      <c r="E13" s="2">
        <v>-166.54030599999999</v>
      </c>
      <c r="F13" s="2">
        <v>0.46</v>
      </c>
      <c r="G13" s="2">
        <v>0.87</v>
      </c>
      <c r="H13" s="2">
        <v>0.98</v>
      </c>
      <c r="I13" s="2">
        <v>2.31</v>
      </c>
      <c r="J13" s="2">
        <v>12</v>
      </c>
      <c r="K13" s="2" t="s">
        <v>28</v>
      </c>
      <c r="L13" s="2" t="s">
        <v>127</v>
      </c>
      <c r="M13" s="2" t="s">
        <v>13</v>
      </c>
      <c r="N13" s="2" t="s">
        <v>23</v>
      </c>
    </row>
    <row r="14" spans="1:14" x14ac:dyDescent="0.3">
      <c r="A14" s="20"/>
      <c r="B14" s="2" t="s">
        <v>32</v>
      </c>
      <c r="C14" s="2">
        <v>9449424</v>
      </c>
      <c r="D14" s="2">
        <v>48.863300000000002</v>
      </c>
      <c r="E14" s="2">
        <v>-122.758</v>
      </c>
      <c r="F14" s="2">
        <v>1.18</v>
      </c>
      <c r="G14" s="2">
        <v>1.0900000000000001</v>
      </c>
      <c r="H14" s="2">
        <v>1.08</v>
      </c>
      <c r="I14" s="2">
        <v>3.35</v>
      </c>
      <c r="J14" s="2">
        <v>12.75</v>
      </c>
      <c r="K14" s="2" t="s">
        <v>12</v>
      </c>
      <c r="L14" s="2" t="s">
        <v>128</v>
      </c>
      <c r="M14" s="2" t="s">
        <v>13</v>
      </c>
      <c r="N14" s="2" t="s">
        <v>21</v>
      </c>
    </row>
    <row r="15" spans="1:14" x14ac:dyDescent="0.3">
      <c r="A15" s="20"/>
      <c r="B15" s="2" t="s">
        <v>31</v>
      </c>
      <c r="C15" s="2">
        <v>9450460</v>
      </c>
      <c r="D15" s="2">
        <v>55.331944</v>
      </c>
      <c r="E15" s="2">
        <v>-131.62611100000001</v>
      </c>
      <c r="F15" s="2">
        <v>2.25</v>
      </c>
      <c r="G15" s="2">
        <v>1.7</v>
      </c>
      <c r="H15" s="2">
        <v>1.08</v>
      </c>
      <c r="I15" s="2">
        <v>5.03</v>
      </c>
      <c r="J15" s="2">
        <v>13</v>
      </c>
      <c r="K15" s="2" t="s">
        <v>12</v>
      </c>
      <c r="L15" s="2" t="s">
        <v>205</v>
      </c>
      <c r="M15" s="2" t="s">
        <v>13</v>
      </c>
      <c r="N15" s="2" t="s">
        <v>16</v>
      </c>
    </row>
    <row r="16" spans="1:14" x14ac:dyDescent="0.3">
      <c r="A16" s="20"/>
      <c r="B16" s="2" t="s">
        <v>33</v>
      </c>
      <c r="C16" s="2">
        <v>9444090</v>
      </c>
      <c r="D16" s="2">
        <v>48.125</v>
      </c>
      <c r="E16" s="2">
        <v>-123.44000200000001</v>
      </c>
      <c r="F16" s="2">
        <v>0.86</v>
      </c>
      <c r="G16" s="2">
        <v>1.03</v>
      </c>
      <c r="H16" s="2">
        <v>1.1499999999999999</v>
      </c>
      <c r="I16" s="2">
        <v>3.04</v>
      </c>
      <c r="J16" s="2">
        <v>13.875</v>
      </c>
      <c r="K16" s="2" t="s">
        <v>30</v>
      </c>
      <c r="L16" s="2" t="s">
        <v>128</v>
      </c>
      <c r="M16" s="2" t="s">
        <v>13</v>
      </c>
      <c r="N16" s="2" t="s">
        <v>23</v>
      </c>
    </row>
    <row r="17" spans="1:14" x14ac:dyDescent="0.3">
      <c r="A17" s="20"/>
      <c r="B17" s="2" t="s">
        <v>34</v>
      </c>
      <c r="C17" s="2">
        <v>9439040</v>
      </c>
      <c r="D17" s="2">
        <v>46.207306000000003</v>
      </c>
      <c r="E17" s="2">
        <v>-123.768306</v>
      </c>
      <c r="F17" s="2">
        <v>1.25</v>
      </c>
      <c r="G17" s="2">
        <v>1.21</v>
      </c>
      <c r="H17" s="2">
        <v>1.18</v>
      </c>
      <c r="I17" s="2">
        <v>3.6399999999999997</v>
      </c>
      <c r="J17" s="2">
        <v>14.125</v>
      </c>
      <c r="K17" s="2" t="s">
        <v>12</v>
      </c>
      <c r="L17" s="2" t="s">
        <v>128</v>
      </c>
      <c r="M17" s="2" t="s">
        <v>13</v>
      </c>
      <c r="N17" s="2" t="s">
        <v>14</v>
      </c>
    </row>
    <row r="18" spans="1:14" x14ac:dyDescent="0.3">
      <c r="A18" s="20"/>
      <c r="B18" s="2" t="s">
        <v>35</v>
      </c>
      <c r="C18" s="2">
        <v>9419750</v>
      </c>
      <c r="D18" s="2">
        <v>41.745609999999999</v>
      </c>
      <c r="E18" s="2">
        <v>-124.18438999999999</v>
      </c>
      <c r="F18" s="2">
        <v>0.97</v>
      </c>
      <c r="G18" s="2">
        <v>1.06</v>
      </c>
      <c r="H18" s="2">
        <v>1.19</v>
      </c>
      <c r="I18" s="2">
        <v>3.22</v>
      </c>
      <c r="J18" s="2">
        <v>14.375</v>
      </c>
      <c r="K18" s="2" t="s">
        <v>30</v>
      </c>
      <c r="L18" s="2" t="s">
        <v>128</v>
      </c>
      <c r="M18" s="2" t="s">
        <v>13</v>
      </c>
      <c r="N18" s="2" t="s">
        <v>21</v>
      </c>
    </row>
    <row r="19" spans="1:14" x14ac:dyDescent="0.3">
      <c r="A19" s="20"/>
      <c r="B19" s="2" t="s">
        <v>36</v>
      </c>
      <c r="C19" s="2">
        <v>9440910</v>
      </c>
      <c r="D19" s="2">
        <v>46.707500000000003</v>
      </c>
      <c r="E19" s="2">
        <v>-123.966944</v>
      </c>
      <c r="F19" s="2">
        <v>1.26</v>
      </c>
      <c r="G19" s="2">
        <v>1.66</v>
      </c>
      <c r="H19" s="2">
        <v>1.2</v>
      </c>
      <c r="I19" s="2">
        <v>4.12</v>
      </c>
      <c r="J19" s="2">
        <v>14.375</v>
      </c>
      <c r="K19" s="2" t="s">
        <v>12</v>
      </c>
      <c r="L19" s="2" t="s">
        <v>126</v>
      </c>
      <c r="M19" s="2" t="s">
        <v>13</v>
      </c>
      <c r="N19" s="2" t="s">
        <v>16</v>
      </c>
    </row>
    <row r="20" spans="1:14" x14ac:dyDescent="0.3">
      <c r="A20" s="20"/>
      <c r="B20" s="2" t="s">
        <v>37</v>
      </c>
      <c r="C20" s="2">
        <v>9449880</v>
      </c>
      <c r="D20" s="2">
        <v>48.545305999999997</v>
      </c>
      <c r="E20" s="2">
        <v>-123.012889</v>
      </c>
      <c r="F20" s="2">
        <v>0.98</v>
      </c>
      <c r="G20" s="2">
        <v>1.02</v>
      </c>
      <c r="H20" s="2">
        <v>1.22</v>
      </c>
      <c r="I20" s="2">
        <v>3.2199999999999998</v>
      </c>
      <c r="J20" s="2">
        <v>14.5</v>
      </c>
      <c r="K20" s="2" t="s">
        <v>30</v>
      </c>
      <c r="L20" s="2" t="s">
        <v>128</v>
      </c>
      <c r="M20" s="2" t="s">
        <v>13</v>
      </c>
      <c r="N20" s="2" t="s">
        <v>21</v>
      </c>
    </row>
    <row r="21" spans="1:14" x14ac:dyDescent="0.3">
      <c r="A21" s="20"/>
      <c r="B21" s="2" t="s">
        <v>38</v>
      </c>
      <c r="C21" s="2">
        <v>9461380</v>
      </c>
      <c r="D21" s="2">
        <v>51.863300000000002</v>
      </c>
      <c r="E21" s="2">
        <v>-176.63200399999999</v>
      </c>
      <c r="F21" s="2">
        <v>0.48</v>
      </c>
      <c r="G21" s="2">
        <v>0.88</v>
      </c>
      <c r="H21" s="2">
        <v>1.27</v>
      </c>
      <c r="I21" s="2">
        <v>2.63</v>
      </c>
      <c r="J21" s="2">
        <v>15.25</v>
      </c>
      <c r="K21" s="2" t="s">
        <v>28</v>
      </c>
      <c r="L21" s="2" t="s">
        <v>127</v>
      </c>
      <c r="M21" s="2" t="s">
        <v>13</v>
      </c>
      <c r="N21" s="2" t="s">
        <v>23</v>
      </c>
    </row>
    <row r="22" spans="1:14" x14ac:dyDescent="0.3">
      <c r="A22" s="20"/>
      <c r="B22" s="2" t="s">
        <v>39</v>
      </c>
      <c r="C22" s="2">
        <v>9444900</v>
      </c>
      <c r="D22" s="2">
        <v>48.112900000000003</v>
      </c>
      <c r="E22" s="2">
        <v>-122.7595</v>
      </c>
      <c r="F22" s="2">
        <v>1.07</v>
      </c>
      <c r="G22" s="2">
        <v>1</v>
      </c>
      <c r="H22" s="2">
        <v>1.28</v>
      </c>
      <c r="I22" s="2">
        <v>3.3500000000000005</v>
      </c>
      <c r="J22" s="2">
        <v>15.125</v>
      </c>
      <c r="K22" s="2" t="s">
        <v>30</v>
      </c>
      <c r="L22" s="2" t="s">
        <v>128</v>
      </c>
      <c r="M22" s="2" t="s">
        <v>13</v>
      </c>
      <c r="N22" s="2" t="s">
        <v>21</v>
      </c>
    </row>
    <row r="23" spans="1:14" x14ac:dyDescent="0.3">
      <c r="A23" s="20"/>
      <c r="B23" s="2" t="s">
        <v>40</v>
      </c>
      <c r="C23" s="2">
        <v>9454050</v>
      </c>
      <c r="D23" s="2">
        <v>60.558300000000003</v>
      </c>
      <c r="E23" s="2">
        <v>-145.755</v>
      </c>
      <c r="F23" s="2">
        <v>1.78</v>
      </c>
      <c r="G23" s="2">
        <v>1.52</v>
      </c>
      <c r="H23" s="2">
        <v>1.3</v>
      </c>
      <c r="I23" s="2">
        <v>4.5999999999999996</v>
      </c>
      <c r="J23" s="2">
        <v>15</v>
      </c>
      <c r="K23" s="2" t="s">
        <v>12</v>
      </c>
      <c r="L23" s="2" t="s">
        <v>126</v>
      </c>
      <c r="M23" s="2" t="s">
        <v>13</v>
      </c>
      <c r="N23" s="2" t="s">
        <v>16</v>
      </c>
    </row>
    <row r="24" spans="1:14" x14ac:dyDescent="0.3">
      <c r="A24" s="20"/>
      <c r="B24" s="2" t="s">
        <v>41</v>
      </c>
      <c r="C24" s="2">
        <v>9432780</v>
      </c>
      <c r="D24" s="2">
        <v>43.344999999999999</v>
      </c>
      <c r="E24" s="2">
        <v>-124.322</v>
      </c>
      <c r="F24" s="2">
        <v>1.08</v>
      </c>
      <c r="G24" s="2">
        <v>1.1100000000000001</v>
      </c>
      <c r="H24" s="2">
        <v>1.32</v>
      </c>
      <c r="I24" s="2">
        <v>3.5100000000000007</v>
      </c>
      <c r="J24" s="2">
        <v>15.75</v>
      </c>
      <c r="K24" s="2" t="s">
        <v>30</v>
      </c>
      <c r="L24" s="2" t="s">
        <v>128</v>
      </c>
      <c r="M24" s="2" t="s">
        <v>13</v>
      </c>
      <c r="N24" s="2" t="s">
        <v>21</v>
      </c>
    </row>
    <row r="25" spans="1:14" x14ac:dyDescent="0.3">
      <c r="A25" s="20"/>
      <c r="B25" s="2" t="s">
        <v>42</v>
      </c>
      <c r="C25" s="2">
        <v>9447130</v>
      </c>
      <c r="D25" s="2">
        <v>47.601944000000003</v>
      </c>
      <c r="E25" s="2">
        <v>-122.339167</v>
      </c>
      <c r="F25" s="2">
        <v>1.44</v>
      </c>
      <c r="G25" s="2">
        <v>1</v>
      </c>
      <c r="H25" s="2">
        <v>1.35</v>
      </c>
      <c r="I25" s="2">
        <v>3.79</v>
      </c>
      <c r="J25" s="2">
        <v>15.875</v>
      </c>
      <c r="K25" s="2" t="s">
        <v>12</v>
      </c>
      <c r="L25" s="2" t="s">
        <v>128</v>
      </c>
      <c r="M25" s="2" t="s">
        <v>13</v>
      </c>
      <c r="N25" s="2" t="s">
        <v>14</v>
      </c>
    </row>
    <row r="26" spans="1:14" x14ac:dyDescent="0.3">
      <c r="A26" s="20"/>
      <c r="B26" s="2" t="s">
        <v>44</v>
      </c>
      <c r="C26" s="2">
        <v>9435380</v>
      </c>
      <c r="D26" s="2">
        <v>44.625399999999999</v>
      </c>
      <c r="E26" s="2">
        <v>-124.04494</v>
      </c>
      <c r="F26" s="2">
        <v>1.19</v>
      </c>
      <c r="G26" s="2">
        <v>1.22</v>
      </c>
      <c r="H26" s="2">
        <v>1.37</v>
      </c>
      <c r="I26" s="2">
        <v>3.7800000000000002</v>
      </c>
      <c r="J26" s="2">
        <v>16.25</v>
      </c>
      <c r="K26" s="2" t="s">
        <v>12</v>
      </c>
      <c r="L26" s="2" t="s">
        <v>128</v>
      </c>
      <c r="M26" s="2" t="s">
        <v>45</v>
      </c>
      <c r="N26" s="2" t="s">
        <v>14</v>
      </c>
    </row>
    <row r="27" spans="1:14" x14ac:dyDescent="0.3">
      <c r="A27" s="20" t="s">
        <v>136</v>
      </c>
      <c r="B27" s="2" t="s">
        <v>46</v>
      </c>
      <c r="C27" s="2">
        <v>9412110</v>
      </c>
      <c r="D27" s="2">
        <v>35.168805999999996</v>
      </c>
      <c r="E27" s="2">
        <v>-120.754194</v>
      </c>
      <c r="F27" s="2">
        <v>0.77</v>
      </c>
      <c r="G27" s="2">
        <v>0.73</v>
      </c>
      <c r="H27" s="2">
        <v>1.37</v>
      </c>
      <c r="I27" s="2">
        <v>2.87</v>
      </c>
      <c r="J27" s="2">
        <v>16.125</v>
      </c>
      <c r="K27" s="2" t="s">
        <v>30</v>
      </c>
      <c r="L27" s="2" t="s">
        <v>127</v>
      </c>
      <c r="M27" s="2" t="s">
        <v>45</v>
      </c>
      <c r="N27" s="2" t="s">
        <v>23</v>
      </c>
    </row>
    <row r="28" spans="1:14" x14ac:dyDescent="0.3">
      <c r="A28" s="20"/>
      <c r="B28" s="2" t="s">
        <v>43</v>
      </c>
      <c r="C28" s="2">
        <v>9414750</v>
      </c>
      <c r="D28" s="2">
        <v>37.771700000000003</v>
      </c>
      <c r="E28" s="2">
        <v>-122.3</v>
      </c>
      <c r="F28" s="2">
        <v>0.96</v>
      </c>
      <c r="G28" s="2">
        <v>0.84</v>
      </c>
      <c r="H28" s="2">
        <v>1.36</v>
      </c>
      <c r="I28" s="2">
        <v>3.16</v>
      </c>
      <c r="J28" s="2">
        <v>16.125</v>
      </c>
      <c r="K28" s="2" t="s">
        <v>30</v>
      </c>
      <c r="L28" s="2" t="s">
        <v>127</v>
      </c>
      <c r="M28" s="2" t="s">
        <v>13</v>
      </c>
      <c r="N28" s="2" t="s">
        <v>21</v>
      </c>
    </row>
    <row r="29" spans="1:14" x14ac:dyDescent="0.3">
      <c r="A29" s="20"/>
      <c r="B29" s="2" t="s">
        <v>47</v>
      </c>
      <c r="C29" s="2">
        <v>9410660</v>
      </c>
      <c r="D29" s="2">
        <v>33.719943999999998</v>
      </c>
      <c r="E29" s="2">
        <v>-118.27286100000001</v>
      </c>
      <c r="F29" s="2">
        <v>0.81</v>
      </c>
      <c r="G29" s="2">
        <v>0.71</v>
      </c>
      <c r="H29" s="2">
        <v>1.3800000000000001</v>
      </c>
      <c r="I29" s="2">
        <v>2.9000000000000004</v>
      </c>
      <c r="J29" s="2">
        <v>16.375</v>
      </c>
      <c r="K29" s="2" t="s">
        <v>30</v>
      </c>
      <c r="L29" s="2" t="s">
        <v>127</v>
      </c>
      <c r="M29" s="2" t="s">
        <v>45</v>
      </c>
      <c r="N29" s="2" t="s">
        <v>23</v>
      </c>
    </row>
    <row r="30" spans="1:14" x14ac:dyDescent="0.3">
      <c r="A30" s="20"/>
      <c r="B30" s="2" t="s">
        <v>48</v>
      </c>
      <c r="C30" s="2">
        <v>9459450</v>
      </c>
      <c r="D30" s="2">
        <v>55.331719999999997</v>
      </c>
      <c r="E30" s="2">
        <v>-160.5043</v>
      </c>
      <c r="F30" s="2">
        <v>1.02</v>
      </c>
      <c r="G30" s="2">
        <v>1.34</v>
      </c>
      <c r="H30" s="2">
        <v>1.3900000000000001</v>
      </c>
      <c r="I30" s="2">
        <v>3.7500000000000004</v>
      </c>
      <c r="J30" s="2">
        <v>16.25</v>
      </c>
      <c r="K30" s="2" t="s">
        <v>30</v>
      </c>
      <c r="L30" s="2" t="s">
        <v>126</v>
      </c>
      <c r="M30" s="2" t="s">
        <v>45</v>
      </c>
      <c r="N30" s="2" t="s">
        <v>14</v>
      </c>
    </row>
    <row r="31" spans="1:14" x14ac:dyDescent="0.3">
      <c r="A31" s="20"/>
      <c r="B31" s="2" t="s">
        <v>50</v>
      </c>
      <c r="C31" s="2">
        <v>9413450</v>
      </c>
      <c r="D31" s="2">
        <v>36.604999999999997</v>
      </c>
      <c r="E31" s="2">
        <v>-121.888054</v>
      </c>
      <c r="F31" s="2">
        <v>0.76</v>
      </c>
      <c r="G31" s="2">
        <v>0.78</v>
      </c>
      <c r="H31" s="2">
        <v>1.42</v>
      </c>
      <c r="I31" s="2">
        <v>2.96</v>
      </c>
      <c r="J31" s="2">
        <v>15.875</v>
      </c>
      <c r="K31" s="2" t="s">
        <v>30</v>
      </c>
      <c r="L31" s="2" t="s">
        <v>127</v>
      </c>
      <c r="M31" s="2" t="s">
        <v>45</v>
      </c>
      <c r="N31" s="2" t="s">
        <v>23</v>
      </c>
    </row>
    <row r="32" spans="1:14" x14ac:dyDescent="0.3">
      <c r="A32" s="20"/>
      <c r="B32" s="2" t="s">
        <v>51</v>
      </c>
      <c r="C32" s="2">
        <v>9410840</v>
      </c>
      <c r="D32" s="2">
        <v>34.008299999999998</v>
      </c>
      <c r="E32" s="2">
        <v>-118.5</v>
      </c>
      <c r="F32" s="2">
        <v>0.8</v>
      </c>
      <c r="G32" s="2">
        <v>0.79</v>
      </c>
      <c r="H32" s="2">
        <v>1.42</v>
      </c>
      <c r="I32" s="2">
        <v>3.01</v>
      </c>
      <c r="J32" s="2">
        <v>16.75</v>
      </c>
      <c r="K32" s="2" t="s">
        <v>30</v>
      </c>
      <c r="L32" s="2" t="s">
        <v>127</v>
      </c>
      <c r="M32" s="2" t="s">
        <v>45</v>
      </c>
      <c r="N32" s="2" t="s">
        <v>23</v>
      </c>
    </row>
    <row r="33" spans="1:14" x14ac:dyDescent="0.3">
      <c r="A33" s="20"/>
      <c r="B33" s="2" t="s">
        <v>49</v>
      </c>
      <c r="C33" s="2">
        <v>8410140</v>
      </c>
      <c r="D33" s="2">
        <v>44.904598</v>
      </c>
      <c r="E33" s="2">
        <v>-66.982902999999993</v>
      </c>
      <c r="F33" s="2">
        <v>2.92</v>
      </c>
      <c r="G33" s="2">
        <v>1.49</v>
      </c>
      <c r="H33" s="2">
        <v>1.42</v>
      </c>
      <c r="I33" s="2">
        <v>5.83</v>
      </c>
      <c r="J33" s="2">
        <v>16.75</v>
      </c>
      <c r="K33" s="2" t="s">
        <v>12</v>
      </c>
      <c r="L33" s="2" t="s">
        <v>126</v>
      </c>
      <c r="M33" s="2" t="s">
        <v>45</v>
      </c>
      <c r="N33" s="2" t="s">
        <v>16</v>
      </c>
    </row>
    <row r="34" spans="1:14" x14ac:dyDescent="0.3">
      <c r="A34" s="20"/>
      <c r="B34" s="2" t="s">
        <v>52</v>
      </c>
      <c r="C34" s="2">
        <v>8418150</v>
      </c>
      <c r="D34" s="2">
        <v>43.658059999999999</v>
      </c>
      <c r="E34" s="2">
        <v>-70.244169999999997</v>
      </c>
      <c r="F34" s="2">
        <v>1.51</v>
      </c>
      <c r="G34" s="2">
        <v>1.23</v>
      </c>
      <c r="H34" s="2">
        <v>1.43</v>
      </c>
      <c r="I34" s="2">
        <v>4.17</v>
      </c>
      <c r="J34" s="2">
        <v>16.125</v>
      </c>
      <c r="K34" s="2" t="s">
        <v>12</v>
      </c>
      <c r="L34" s="2" t="s">
        <v>128</v>
      </c>
      <c r="M34" s="2" t="s">
        <v>45</v>
      </c>
      <c r="N34" s="2" t="s">
        <v>16</v>
      </c>
    </row>
    <row r="35" spans="1:14" x14ac:dyDescent="0.3">
      <c r="A35" s="20"/>
      <c r="B35" s="2" t="s">
        <v>54</v>
      </c>
      <c r="C35" s="2">
        <v>9414290</v>
      </c>
      <c r="D35" s="2">
        <v>37.806305999999999</v>
      </c>
      <c r="E35" s="2">
        <v>-122.465889</v>
      </c>
      <c r="F35" s="2">
        <v>0.83</v>
      </c>
      <c r="G35" s="2">
        <v>0.79</v>
      </c>
      <c r="H35" s="2">
        <v>1.46</v>
      </c>
      <c r="I35" s="2">
        <v>3.08</v>
      </c>
      <c r="J35" s="2">
        <v>16.375</v>
      </c>
      <c r="K35" s="2" t="s">
        <v>30</v>
      </c>
      <c r="L35" s="2" t="s">
        <v>127</v>
      </c>
      <c r="M35" s="2" t="s">
        <v>45</v>
      </c>
      <c r="N35" s="2" t="s">
        <v>21</v>
      </c>
    </row>
    <row r="36" spans="1:14" x14ac:dyDescent="0.3">
      <c r="A36" s="20"/>
      <c r="B36" s="2" t="s">
        <v>53</v>
      </c>
      <c r="C36" s="2">
        <v>8413320</v>
      </c>
      <c r="D36" s="2">
        <v>44.392194000000003</v>
      </c>
      <c r="E36" s="2">
        <v>-68.204278000000002</v>
      </c>
      <c r="F36" s="2">
        <v>1.74</v>
      </c>
      <c r="G36" s="2">
        <v>1.17</v>
      </c>
      <c r="H36" s="2">
        <v>1.46</v>
      </c>
      <c r="I36" s="2">
        <v>4.37</v>
      </c>
      <c r="J36" s="2">
        <v>17.25</v>
      </c>
      <c r="K36" s="2" t="s">
        <v>12</v>
      </c>
      <c r="L36" s="2" t="s">
        <v>128</v>
      </c>
      <c r="M36" s="2" t="s">
        <v>45</v>
      </c>
      <c r="N36" s="2" t="s">
        <v>16</v>
      </c>
    </row>
    <row r="37" spans="1:14" x14ac:dyDescent="0.3">
      <c r="A37" s="20"/>
      <c r="B37" s="2" t="s">
        <v>55</v>
      </c>
      <c r="C37" s="2">
        <v>9415020</v>
      </c>
      <c r="D37" s="2">
        <v>37.994166999999997</v>
      </c>
      <c r="E37" s="2">
        <v>-122.97361100000001</v>
      </c>
      <c r="F37" s="2">
        <v>0.81</v>
      </c>
      <c r="G37" s="2">
        <v>0.92</v>
      </c>
      <c r="H37" s="2">
        <v>1.47</v>
      </c>
      <c r="I37" s="2">
        <v>3.2</v>
      </c>
      <c r="J37" s="2">
        <v>17.25</v>
      </c>
      <c r="K37" s="2" t="s">
        <v>30</v>
      </c>
      <c r="L37" s="2" t="s">
        <v>128</v>
      </c>
      <c r="M37" s="2" t="s">
        <v>45</v>
      </c>
      <c r="N37" s="2" t="s">
        <v>21</v>
      </c>
    </row>
    <row r="38" spans="1:14" x14ac:dyDescent="0.3">
      <c r="A38" s="20"/>
      <c r="B38" s="2" t="s">
        <v>56</v>
      </c>
      <c r="C38" s="2">
        <v>9410230</v>
      </c>
      <c r="D38" s="2">
        <v>32.866889</v>
      </c>
      <c r="E38" s="2">
        <v>-117.257139</v>
      </c>
      <c r="F38" s="2">
        <v>0.79</v>
      </c>
      <c r="G38" s="2">
        <v>0.71</v>
      </c>
      <c r="H38" s="2">
        <v>1.48</v>
      </c>
      <c r="I38" s="2">
        <v>2.98</v>
      </c>
      <c r="J38" s="2">
        <v>17.375</v>
      </c>
      <c r="K38" s="2" t="s">
        <v>30</v>
      </c>
      <c r="L38" s="2" t="s">
        <v>127</v>
      </c>
      <c r="M38" s="2" t="s">
        <v>45</v>
      </c>
      <c r="N38" s="2" t="s">
        <v>23</v>
      </c>
    </row>
    <row r="39" spans="1:14" x14ac:dyDescent="0.3">
      <c r="A39" s="20"/>
      <c r="B39" s="2" t="s">
        <v>57</v>
      </c>
      <c r="C39" s="2">
        <v>9410170</v>
      </c>
      <c r="D39" s="2">
        <v>32.714193999999999</v>
      </c>
      <c r="E39" s="2">
        <v>-117.17358299999999</v>
      </c>
      <c r="F39" s="2">
        <v>0.85</v>
      </c>
      <c r="G39" s="2">
        <v>0.74</v>
      </c>
      <c r="H39" s="2">
        <v>1.5</v>
      </c>
      <c r="I39" s="2">
        <v>3.09</v>
      </c>
      <c r="J39" s="2">
        <v>17.625</v>
      </c>
      <c r="K39" s="2" t="s">
        <v>30</v>
      </c>
      <c r="L39" s="2" t="s">
        <v>127</v>
      </c>
      <c r="M39" s="2" t="s">
        <v>45</v>
      </c>
      <c r="N39" s="2" t="s">
        <v>21</v>
      </c>
    </row>
    <row r="40" spans="1:14" x14ac:dyDescent="0.3">
      <c r="A40" s="20"/>
      <c r="B40" s="2" t="s">
        <v>58</v>
      </c>
      <c r="C40" s="2">
        <v>8443970</v>
      </c>
      <c r="D40" s="2">
        <v>42.353900000000003</v>
      </c>
      <c r="E40" s="2">
        <v>-71.050280000000001</v>
      </c>
      <c r="F40" s="2">
        <v>1.55</v>
      </c>
      <c r="G40" s="2">
        <v>1.41</v>
      </c>
      <c r="H40" s="2">
        <v>1.53</v>
      </c>
      <c r="I40" s="2">
        <v>4.49</v>
      </c>
      <c r="J40" s="2">
        <v>17.25</v>
      </c>
      <c r="K40" s="2" t="s">
        <v>12</v>
      </c>
      <c r="L40" s="2" t="s">
        <v>126</v>
      </c>
      <c r="M40" s="2" t="s">
        <v>45</v>
      </c>
      <c r="N40" s="2" t="s">
        <v>16</v>
      </c>
    </row>
    <row r="41" spans="1:14" x14ac:dyDescent="0.3">
      <c r="A41" s="20"/>
      <c r="B41" s="2" t="s">
        <v>59</v>
      </c>
      <c r="C41" s="2">
        <v>8454000</v>
      </c>
      <c r="D41" s="2">
        <v>41.807098000000003</v>
      </c>
      <c r="E41" s="2">
        <v>-71.401199000000005</v>
      </c>
      <c r="F41" s="2">
        <v>0.79</v>
      </c>
      <c r="G41" s="2">
        <v>2.44</v>
      </c>
      <c r="H41" s="2">
        <v>1.53</v>
      </c>
      <c r="I41" s="2">
        <v>4.76</v>
      </c>
      <c r="J41" s="2">
        <v>17.25</v>
      </c>
      <c r="K41" s="2" t="s">
        <v>30</v>
      </c>
      <c r="L41" s="2" t="s">
        <v>205</v>
      </c>
      <c r="M41" s="2" t="s">
        <v>45</v>
      </c>
      <c r="N41" s="2" t="s">
        <v>16</v>
      </c>
    </row>
    <row r="42" spans="1:14" x14ac:dyDescent="0.3">
      <c r="A42" s="20"/>
      <c r="B42" s="2" t="s">
        <v>61</v>
      </c>
      <c r="C42" s="2">
        <v>9759110</v>
      </c>
      <c r="D42" s="2">
        <v>17.970099999999999</v>
      </c>
      <c r="E42" s="2">
        <v>-67.046390000000002</v>
      </c>
      <c r="F42" s="2">
        <v>0.1</v>
      </c>
      <c r="G42" s="2">
        <v>0.56999999999999995</v>
      </c>
      <c r="H42" s="2">
        <v>1.55</v>
      </c>
      <c r="I42" s="2">
        <v>2.2199999999999998</v>
      </c>
      <c r="J42" s="2">
        <v>17.375</v>
      </c>
      <c r="K42" s="2" t="s">
        <v>62</v>
      </c>
      <c r="L42" s="2" t="s">
        <v>127</v>
      </c>
      <c r="M42" s="2" t="s">
        <v>45</v>
      </c>
      <c r="N42" s="2" t="s">
        <v>23</v>
      </c>
    </row>
    <row r="43" spans="1:14" x14ac:dyDescent="0.3">
      <c r="A43" s="20"/>
      <c r="B43" s="2" t="s">
        <v>63</v>
      </c>
      <c r="C43" s="2">
        <v>9751639</v>
      </c>
      <c r="D43" s="2">
        <v>18.335833000000001</v>
      </c>
      <c r="E43" s="2">
        <v>-64.92</v>
      </c>
      <c r="F43" s="2">
        <v>0.13</v>
      </c>
      <c r="G43" s="2">
        <v>0.69</v>
      </c>
      <c r="H43" s="2">
        <v>1.55</v>
      </c>
      <c r="I43" s="2">
        <v>2.37</v>
      </c>
      <c r="J43" s="2">
        <v>18.125</v>
      </c>
      <c r="K43" s="2" t="s">
        <v>62</v>
      </c>
      <c r="L43" s="2" t="s">
        <v>127</v>
      </c>
      <c r="M43" s="2" t="s">
        <v>45</v>
      </c>
      <c r="N43" s="2" t="s">
        <v>23</v>
      </c>
    </row>
    <row r="44" spans="1:14" x14ac:dyDescent="0.3">
      <c r="A44" s="20"/>
      <c r="B44" s="2" t="s">
        <v>66</v>
      </c>
      <c r="C44" s="2">
        <v>8658120</v>
      </c>
      <c r="D44" s="2">
        <v>34.227499999999999</v>
      </c>
      <c r="E44" s="2">
        <v>-77.953610999999995</v>
      </c>
      <c r="F44" s="2">
        <v>0.68</v>
      </c>
      <c r="G44" s="2">
        <v>1.08</v>
      </c>
      <c r="H44" s="2">
        <v>1.57</v>
      </c>
      <c r="I44" s="2">
        <v>3.33</v>
      </c>
      <c r="J44" s="2">
        <v>17.75</v>
      </c>
      <c r="K44" s="2" t="s">
        <v>28</v>
      </c>
      <c r="L44" s="2" t="s">
        <v>128</v>
      </c>
      <c r="M44" s="2" t="s">
        <v>45</v>
      </c>
      <c r="N44" s="2" t="s">
        <v>21</v>
      </c>
    </row>
    <row r="45" spans="1:14" x14ac:dyDescent="0.3">
      <c r="A45" s="20"/>
      <c r="B45" s="2" t="s">
        <v>65</v>
      </c>
      <c r="C45" s="2">
        <v>9755371</v>
      </c>
      <c r="D45" s="2">
        <v>18.459167000000001</v>
      </c>
      <c r="E45" s="2">
        <v>-66.116388999999998</v>
      </c>
      <c r="F45" s="2">
        <v>0.25</v>
      </c>
      <c r="G45" s="2">
        <v>0.54</v>
      </c>
      <c r="H45" s="2">
        <v>1.56</v>
      </c>
      <c r="I45" s="2">
        <v>2.35</v>
      </c>
      <c r="J45" s="2">
        <v>17.5</v>
      </c>
      <c r="K45" s="2" t="s">
        <v>62</v>
      </c>
      <c r="L45" s="2" t="s">
        <v>127</v>
      </c>
      <c r="M45" s="2" t="s">
        <v>45</v>
      </c>
      <c r="N45" s="2" t="s">
        <v>23</v>
      </c>
    </row>
    <row r="46" spans="1:14" x14ac:dyDescent="0.3">
      <c r="A46" s="20"/>
      <c r="B46" s="2" t="s">
        <v>70</v>
      </c>
      <c r="C46" s="2">
        <v>8661070</v>
      </c>
      <c r="D46" s="2">
        <v>33.655000000000001</v>
      </c>
      <c r="E46" s="2">
        <v>-78.918306000000001</v>
      </c>
      <c r="F46" s="2">
        <v>0.88</v>
      </c>
      <c r="G46" s="2">
        <v>1.66</v>
      </c>
      <c r="H46" s="2">
        <v>1.58</v>
      </c>
      <c r="I46" s="2">
        <v>4.12</v>
      </c>
      <c r="J46" s="2">
        <v>17.875</v>
      </c>
      <c r="K46" s="2" t="s">
        <v>30</v>
      </c>
      <c r="L46" s="2" t="s">
        <v>126</v>
      </c>
      <c r="M46" s="2" t="s">
        <v>45</v>
      </c>
      <c r="N46" s="2" t="s">
        <v>16</v>
      </c>
    </row>
    <row r="47" spans="1:14" ht="14.4" customHeight="1" x14ac:dyDescent="0.3">
      <c r="A47" s="20" t="s">
        <v>137</v>
      </c>
      <c r="B47" s="2" t="s">
        <v>60</v>
      </c>
      <c r="C47" s="2">
        <v>8467150</v>
      </c>
      <c r="D47" s="2">
        <v>41.173302</v>
      </c>
      <c r="E47" s="2">
        <v>-73.181702000000001</v>
      </c>
      <c r="F47" s="2">
        <v>1.1299999999999999</v>
      </c>
      <c r="G47" s="2">
        <v>1.65</v>
      </c>
      <c r="H47" s="2">
        <v>1.55</v>
      </c>
      <c r="I47" s="2">
        <v>4.33</v>
      </c>
      <c r="J47" s="2">
        <v>18.125</v>
      </c>
      <c r="K47" s="2" t="s">
        <v>12</v>
      </c>
      <c r="L47" s="2" t="s">
        <v>126</v>
      </c>
      <c r="M47" s="2" t="s">
        <v>45</v>
      </c>
      <c r="N47" s="2" t="s">
        <v>16</v>
      </c>
    </row>
    <row r="48" spans="1:14" x14ac:dyDescent="0.3">
      <c r="A48" s="20"/>
      <c r="B48" s="2" t="s">
        <v>67</v>
      </c>
      <c r="C48" s="2">
        <v>8461490</v>
      </c>
      <c r="D48" s="2">
        <v>41.371699999999997</v>
      </c>
      <c r="E48" s="2">
        <v>-72.095524999999995</v>
      </c>
      <c r="F48" s="2">
        <v>0.46</v>
      </c>
      <c r="G48" s="2">
        <v>1.9</v>
      </c>
      <c r="H48" s="2">
        <v>1.57</v>
      </c>
      <c r="I48" s="2">
        <v>3.9299999999999997</v>
      </c>
      <c r="J48" s="2">
        <v>17.625</v>
      </c>
      <c r="K48" s="2" t="s">
        <v>28</v>
      </c>
      <c r="L48" s="2" t="s">
        <v>205</v>
      </c>
      <c r="M48" s="2" t="s">
        <v>45</v>
      </c>
      <c r="N48" s="2" t="s">
        <v>14</v>
      </c>
    </row>
    <row r="49" spans="1:14" x14ac:dyDescent="0.3">
      <c r="A49" s="20"/>
      <c r="B49" s="2" t="s">
        <v>68</v>
      </c>
      <c r="C49" s="2">
        <v>8452660</v>
      </c>
      <c r="D49" s="2">
        <v>41.504333000000003</v>
      </c>
      <c r="E49" s="2">
        <v>-71.326138999999998</v>
      </c>
      <c r="F49" s="2">
        <v>0.65</v>
      </c>
      <c r="G49" s="2">
        <v>1.79</v>
      </c>
      <c r="H49" s="2">
        <v>1.57</v>
      </c>
      <c r="I49" s="2">
        <v>4.01</v>
      </c>
      <c r="J49" s="2">
        <v>17.625</v>
      </c>
      <c r="K49" s="2" t="s">
        <v>28</v>
      </c>
      <c r="L49" s="2" t="s">
        <v>205</v>
      </c>
      <c r="M49" s="2" t="s">
        <v>45</v>
      </c>
      <c r="N49" s="2" t="s">
        <v>14</v>
      </c>
    </row>
    <row r="50" spans="1:14" x14ac:dyDescent="0.3">
      <c r="A50" s="20"/>
      <c r="B50" s="2" t="s">
        <v>69</v>
      </c>
      <c r="C50" s="2">
        <v>8729840</v>
      </c>
      <c r="D50" s="2">
        <v>30.404388999999998</v>
      </c>
      <c r="E50" s="2">
        <v>-87.211194000000006</v>
      </c>
      <c r="F50" s="2">
        <v>0.2</v>
      </c>
      <c r="G50" s="2">
        <v>2.37</v>
      </c>
      <c r="H50" s="2">
        <v>1.57</v>
      </c>
      <c r="I50" s="2">
        <v>4.1400000000000006</v>
      </c>
      <c r="J50" s="2">
        <v>17.875</v>
      </c>
      <c r="K50" s="2" t="s">
        <v>62</v>
      </c>
      <c r="L50" s="2" t="s">
        <v>205</v>
      </c>
      <c r="M50" s="2" t="s">
        <v>45</v>
      </c>
      <c r="N50" s="2" t="s">
        <v>16</v>
      </c>
    </row>
    <row r="51" spans="1:14" x14ac:dyDescent="0.3">
      <c r="A51" s="20"/>
      <c r="B51" s="2" t="s">
        <v>64</v>
      </c>
      <c r="C51" s="2">
        <v>8516945</v>
      </c>
      <c r="D51" s="2">
        <v>40.810305999999997</v>
      </c>
      <c r="E51" s="2">
        <v>-73.765000000000001</v>
      </c>
      <c r="F51" s="2">
        <v>1.19</v>
      </c>
      <c r="G51" s="2">
        <v>2.8</v>
      </c>
      <c r="H51" s="2">
        <v>1.56</v>
      </c>
      <c r="I51" s="2">
        <v>5.55</v>
      </c>
      <c r="J51" s="2">
        <v>18.25</v>
      </c>
      <c r="K51" s="2" t="s">
        <v>12</v>
      </c>
      <c r="L51" s="2" t="s">
        <v>205</v>
      </c>
      <c r="M51" s="2" t="s">
        <v>45</v>
      </c>
      <c r="N51" s="2" t="s">
        <v>16</v>
      </c>
    </row>
    <row r="52" spans="1:14" x14ac:dyDescent="0.3">
      <c r="A52" s="20"/>
      <c r="B52" s="2" t="s">
        <v>71</v>
      </c>
      <c r="C52" s="2">
        <v>8447930</v>
      </c>
      <c r="D52" s="2">
        <v>41.523612999999997</v>
      </c>
      <c r="E52" s="2">
        <v>-70.671111999999994</v>
      </c>
      <c r="F52" s="2">
        <v>0.37</v>
      </c>
      <c r="G52" s="2">
        <v>1.8</v>
      </c>
      <c r="H52" s="2">
        <v>1.59</v>
      </c>
      <c r="I52" s="2">
        <v>3.76</v>
      </c>
      <c r="J52" s="2">
        <v>17.875</v>
      </c>
      <c r="K52" s="2" t="s">
        <v>28</v>
      </c>
      <c r="L52" s="2" t="s">
        <v>205</v>
      </c>
      <c r="M52" s="2" t="s">
        <v>72</v>
      </c>
      <c r="N52" s="2" t="s">
        <v>14</v>
      </c>
    </row>
    <row r="53" spans="1:14" x14ac:dyDescent="0.3">
      <c r="A53" s="20"/>
      <c r="B53" s="2" t="s">
        <v>73</v>
      </c>
      <c r="C53" s="2">
        <v>8545240</v>
      </c>
      <c r="D53" s="2">
        <v>39.933300000000003</v>
      </c>
      <c r="E53" s="2">
        <v>-75.141700999999998</v>
      </c>
      <c r="F53" s="2">
        <v>0.98</v>
      </c>
      <c r="G53" s="2">
        <v>1.27</v>
      </c>
      <c r="H53" s="2">
        <v>1.59</v>
      </c>
      <c r="I53" s="2">
        <v>3.84</v>
      </c>
      <c r="J53" s="2">
        <v>17.875</v>
      </c>
      <c r="K53" s="2" t="s">
        <v>30</v>
      </c>
      <c r="L53" s="2" t="s">
        <v>126</v>
      </c>
      <c r="M53" s="2" t="s">
        <v>72</v>
      </c>
      <c r="N53" s="2" t="s">
        <v>14</v>
      </c>
    </row>
    <row r="54" spans="1:14" x14ac:dyDescent="0.3">
      <c r="A54" s="20"/>
      <c r="B54" s="2" t="s">
        <v>74</v>
      </c>
      <c r="C54" s="2">
        <v>8727520</v>
      </c>
      <c r="D54" s="2">
        <v>29.135000000000002</v>
      </c>
      <c r="E54" s="2">
        <v>-83.031700000000001</v>
      </c>
      <c r="F54" s="2">
        <v>0.54</v>
      </c>
      <c r="G54" s="2">
        <v>1.85</v>
      </c>
      <c r="H54" s="2">
        <v>1.59</v>
      </c>
      <c r="I54" s="2">
        <v>3.9800000000000004</v>
      </c>
      <c r="J54" s="2">
        <v>18.125</v>
      </c>
      <c r="K54" s="2" t="s">
        <v>28</v>
      </c>
      <c r="L54" s="2" t="s">
        <v>205</v>
      </c>
      <c r="M54" s="2" t="s">
        <v>72</v>
      </c>
      <c r="N54" s="2" t="s">
        <v>14</v>
      </c>
    </row>
    <row r="55" spans="1:14" x14ac:dyDescent="0.3">
      <c r="A55" s="20"/>
      <c r="B55" s="2" t="s">
        <v>75</v>
      </c>
      <c r="C55" s="2">
        <v>8518750</v>
      </c>
      <c r="D55" s="2">
        <v>40.700555999999999</v>
      </c>
      <c r="E55" s="2">
        <v>-74.014167</v>
      </c>
      <c r="F55" s="2">
        <v>0.76</v>
      </c>
      <c r="G55" s="2">
        <v>1.7</v>
      </c>
      <c r="H55" s="2">
        <v>1.59</v>
      </c>
      <c r="I55" s="2">
        <v>4.05</v>
      </c>
      <c r="J55" s="2">
        <v>17.875</v>
      </c>
      <c r="K55" s="2" t="s">
        <v>30</v>
      </c>
      <c r="L55" s="2" t="s">
        <v>205</v>
      </c>
      <c r="M55" s="2" t="s">
        <v>72</v>
      </c>
      <c r="N55" s="2" t="s">
        <v>16</v>
      </c>
    </row>
    <row r="56" spans="1:14" x14ac:dyDescent="0.3">
      <c r="A56" s="20"/>
      <c r="B56" s="2" t="s">
        <v>76</v>
      </c>
      <c r="C56" s="2">
        <v>8514560</v>
      </c>
      <c r="D56" s="2">
        <v>40.950000000000003</v>
      </c>
      <c r="E56" s="2">
        <v>-73.076700000000002</v>
      </c>
      <c r="F56" s="2">
        <v>1.1100000000000001</v>
      </c>
      <c r="G56" s="2">
        <v>1.73</v>
      </c>
      <c r="H56" s="2">
        <v>1.59</v>
      </c>
      <c r="I56" s="2">
        <v>4.43</v>
      </c>
      <c r="J56" s="2">
        <v>18.125</v>
      </c>
      <c r="K56" s="2" t="s">
        <v>12</v>
      </c>
      <c r="L56" s="2" t="s">
        <v>205</v>
      </c>
      <c r="M56" s="2" t="s">
        <v>72</v>
      </c>
      <c r="N56" s="2" t="s">
        <v>16</v>
      </c>
    </row>
    <row r="57" spans="1:14" x14ac:dyDescent="0.3">
      <c r="A57" s="20"/>
      <c r="B57" s="2" t="s">
        <v>77</v>
      </c>
      <c r="C57" s="2">
        <v>8574680</v>
      </c>
      <c r="D57" s="2">
        <v>39.266944000000002</v>
      </c>
      <c r="E57" s="2">
        <v>-76.579443999999995</v>
      </c>
      <c r="F57" s="2">
        <v>0.26</v>
      </c>
      <c r="G57" s="2">
        <v>1.67</v>
      </c>
      <c r="H57" s="2">
        <v>1.6</v>
      </c>
      <c r="I57" s="2">
        <v>3.5300000000000002</v>
      </c>
      <c r="J57" s="2">
        <v>18</v>
      </c>
      <c r="K57" s="2" t="s">
        <v>62</v>
      </c>
      <c r="L57" s="2" t="s">
        <v>205</v>
      </c>
      <c r="M57" s="2" t="s">
        <v>72</v>
      </c>
      <c r="N57" s="2" t="s">
        <v>21</v>
      </c>
    </row>
    <row r="58" spans="1:14" x14ac:dyDescent="0.3">
      <c r="A58" s="20"/>
      <c r="B58" s="2" t="s">
        <v>78</v>
      </c>
      <c r="C58" s="2">
        <v>8720030</v>
      </c>
      <c r="D58" s="2">
        <v>30.671389000000001</v>
      </c>
      <c r="E58" s="2">
        <v>-81.465833000000003</v>
      </c>
      <c r="F58" s="2">
        <v>1</v>
      </c>
      <c r="G58" s="2">
        <v>1.31</v>
      </c>
      <c r="H58" s="2">
        <v>1.6</v>
      </c>
      <c r="I58" s="2">
        <v>3.91</v>
      </c>
      <c r="J58" s="2">
        <v>18.25</v>
      </c>
      <c r="K58" s="2" t="s">
        <v>30</v>
      </c>
      <c r="L58" s="2" t="s">
        <v>126</v>
      </c>
      <c r="M58" s="2" t="s">
        <v>72</v>
      </c>
      <c r="N58" s="2" t="s">
        <v>14</v>
      </c>
    </row>
    <row r="59" spans="1:14" x14ac:dyDescent="0.3">
      <c r="A59" s="20"/>
      <c r="B59" s="2" t="s">
        <v>79</v>
      </c>
      <c r="C59" s="2">
        <v>8720220</v>
      </c>
      <c r="D59" s="2">
        <v>30.3933</v>
      </c>
      <c r="E59" s="2">
        <v>-81.431700000000006</v>
      </c>
      <c r="F59" s="2">
        <v>0.76</v>
      </c>
      <c r="G59" s="2">
        <v>0.89</v>
      </c>
      <c r="H59" s="2">
        <v>1.61</v>
      </c>
      <c r="I59" s="2">
        <v>3.26</v>
      </c>
      <c r="J59" s="2">
        <v>18.375</v>
      </c>
      <c r="K59" s="2" t="s">
        <v>30</v>
      </c>
      <c r="L59" s="2" t="s">
        <v>128</v>
      </c>
      <c r="M59" s="2" t="s">
        <v>72</v>
      </c>
      <c r="N59" s="2" t="s">
        <v>21</v>
      </c>
    </row>
    <row r="60" spans="1:14" x14ac:dyDescent="0.3">
      <c r="A60" s="20"/>
      <c r="B60" s="2" t="s">
        <v>80</v>
      </c>
      <c r="C60" s="2">
        <v>8594900</v>
      </c>
      <c r="D60" s="2">
        <v>38.872999999999998</v>
      </c>
      <c r="E60" s="2">
        <v>-77.021699999999996</v>
      </c>
      <c r="F60" s="2">
        <v>0.49</v>
      </c>
      <c r="G60" s="2">
        <v>2.89</v>
      </c>
      <c r="H60" s="2">
        <v>1.61</v>
      </c>
      <c r="I60" s="2">
        <v>4.99</v>
      </c>
      <c r="J60" s="2">
        <v>18.125</v>
      </c>
      <c r="K60" s="2" t="s">
        <v>28</v>
      </c>
      <c r="L60" s="2" t="s">
        <v>205</v>
      </c>
      <c r="M60" s="2" t="s">
        <v>72</v>
      </c>
      <c r="N60" s="2" t="s">
        <v>16</v>
      </c>
    </row>
    <row r="61" spans="1:14" x14ac:dyDescent="0.3">
      <c r="A61" s="20"/>
      <c r="B61" s="2" t="s">
        <v>81</v>
      </c>
      <c r="C61" s="2">
        <v>8510560</v>
      </c>
      <c r="D61" s="2">
        <v>41.048333</v>
      </c>
      <c r="E61" s="2">
        <v>-71.959444000000005</v>
      </c>
      <c r="F61" s="2">
        <v>0.39</v>
      </c>
      <c r="G61" s="2">
        <v>1.67</v>
      </c>
      <c r="H61" s="2">
        <v>1.62</v>
      </c>
      <c r="I61" s="2">
        <v>3.68</v>
      </c>
      <c r="J61" s="2">
        <v>18.25</v>
      </c>
      <c r="K61" s="2" t="s">
        <v>28</v>
      </c>
      <c r="L61" s="2" t="s">
        <v>205</v>
      </c>
      <c r="M61" s="2" t="s">
        <v>72</v>
      </c>
      <c r="N61" s="2" t="s">
        <v>14</v>
      </c>
    </row>
    <row r="62" spans="1:14" x14ac:dyDescent="0.3">
      <c r="A62" s="20"/>
      <c r="B62" s="2" t="s">
        <v>82</v>
      </c>
      <c r="C62" s="2">
        <v>8575512</v>
      </c>
      <c r="D62" s="2">
        <v>38.983280000000001</v>
      </c>
      <c r="E62" s="2">
        <v>-76.4816</v>
      </c>
      <c r="F62" s="2">
        <v>0.22</v>
      </c>
      <c r="G62" s="2">
        <v>1.51</v>
      </c>
      <c r="H62" s="2">
        <v>1.6300000000000001</v>
      </c>
      <c r="I62" s="2">
        <v>3.3600000000000003</v>
      </c>
      <c r="J62" s="2">
        <v>18.25</v>
      </c>
      <c r="K62" s="2" t="s">
        <v>62</v>
      </c>
      <c r="L62" s="2" t="s">
        <v>126</v>
      </c>
      <c r="M62" s="2" t="s">
        <v>72</v>
      </c>
      <c r="N62" s="2" t="s">
        <v>21</v>
      </c>
    </row>
    <row r="63" spans="1:14" x14ac:dyDescent="0.3">
      <c r="A63" s="20"/>
      <c r="B63" s="2" t="s">
        <v>83</v>
      </c>
      <c r="C63" s="2">
        <v>8449130</v>
      </c>
      <c r="D63" s="2">
        <v>41.285277999999998</v>
      </c>
      <c r="E63" s="2">
        <v>-70.09639</v>
      </c>
      <c r="F63" s="2">
        <v>0.55000000000000004</v>
      </c>
      <c r="G63" s="2">
        <v>1.23</v>
      </c>
      <c r="H63" s="2">
        <v>1.6300000000000001</v>
      </c>
      <c r="I63" s="2">
        <v>3.41</v>
      </c>
      <c r="J63" s="2">
        <v>18.375</v>
      </c>
      <c r="K63" s="2" t="s">
        <v>28</v>
      </c>
      <c r="L63" s="2" t="s">
        <v>128</v>
      </c>
      <c r="M63" s="2" t="s">
        <v>72</v>
      </c>
      <c r="N63" s="2" t="s">
        <v>21</v>
      </c>
    </row>
    <row r="64" spans="1:14" x14ac:dyDescent="0.3">
      <c r="A64" s="20"/>
      <c r="B64" s="2" t="s">
        <v>84</v>
      </c>
      <c r="C64" s="2">
        <v>8656483</v>
      </c>
      <c r="D64" s="2">
        <v>34.72</v>
      </c>
      <c r="E64" s="2">
        <v>-76.67</v>
      </c>
      <c r="F64" s="2">
        <v>0.56000000000000005</v>
      </c>
      <c r="G64" s="2">
        <v>1.26</v>
      </c>
      <c r="H64" s="2">
        <v>1.6300000000000001</v>
      </c>
      <c r="I64" s="2">
        <v>3.45</v>
      </c>
      <c r="J64" s="2">
        <v>18.375</v>
      </c>
      <c r="K64" s="2" t="s">
        <v>28</v>
      </c>
      <c r="L64" s="2" t="s">
        <v>128</v>
      </c>
      <c r="M64" s="2" t="s">
        <v>72</v>
      </c>
      <c r="N64" s="2" t="s">
        <v>21</v>
      </c>
    </row>
    <row r="65" spans="1:14" x14ac:dyDescent="0.3">
      <c r="A65" s="20"/>
      <c r="B65" s="2" t="s">
        <v>85</v>
      </c>
      <c r="C65" s="2">
        <v>8725520</v>
      </c>
      <c r="D65" s="2">
        <v>26.648</v>
      </c>
      <c r="E65" s="2">
        <v>-81.870999999999995</v>
      </c>
      <c r="F65" s="2">
        <v>0.21</v>
      </c>
      <c r="G65" s="2">
        <v>1.72</v>
      </c>
      <c r="H65" s="2">
        <v>1.6300000000000001</v>
      </c>
      <c r="I65" s="2">
        <v>3.56</v>
      </c>
      <c r="J65" s="2">
        <v>18.625</v>
      </c>
      <c r="K65" s="2" t="s">
        <v>62</v>
      </c>
      <c r="L65" s="2" t="s">
        <v>205</v>
      </c>
      <c r="M65" s="2" t="s">
        <v>72</v>
      </c>
      <c r="N65" s="2" t="s">
        <v>14</v>
      </c>
    </row>
    <row r="66" spans="1:14" x14ac:dyDescent="0.3">
      <c r="A66" s="20"/>
      <c r="B66" s="2" t="s">
        <v>86</v>
      </c>
      <c r="C66" s="2">
        <v>8725110</v>
      </c>
      <c r="D66" s="2">
        <v>26.131667</v>
      </c>
      <c r="E66" s="2">
        <v>-81.807500000000005</v>
      </c>
      <c r="F66" s="2">
        <v>0.37</v>
      </c>
      <c r="G66" s="2">
        <v>1.58</v>
      </c>
      <c r="H66" s="2">
        <v>1.6300000000000001</v>
      </c>
      <c r="I66" s="2">
        <v>3.58</v>
      </c>
      <c r="J66" s="2">
        <v>18.625</v>
      </c>
      <c r="K66" s="2" t="s">
        <v>28</v>
      </c>
      <c r="L66" s="2" t="s">
        <v>126</v>
      </c>
      <c r="M66" s="2" t="s">
        <v>72</v>
      </c>
      <c r="N66" s="2" t="s">
        <v>14</v>
      </c>
    </row>
    <row r="67" spans="1:14" x14ac:dyDescent="0.3">
      <c r="A67" s="20"/>
      <c r="B67" s="2" t="s">
        <v>87</v>
      </c>
      <c r="C67" s="2">
        <v>8571892</v>
      </c>
      <c r="D67" s="2">
        <v>38.572499999999998</v>
      </c>
      <c r="E67" s="2">
        <v>-76.061667</v>
      </c>
      <c r="F67" s="2">
        <v>0.31</v>
      </c>
      <c r="G67" s="2">
        <v>1.1299999999999999</v>
      </c>
      <c r="H67" s="2">
        <v>1.6400000000000001</v>
      </c>
      <c r="I67" s="2">
        <v>3.08</v>
      </c>
      <c r="J67" s="2">
        <v>18.375</v>
      </c>
      <c r="K67" s="2" t="s">
        <v>62</v>
      </c>
      <c r="L67" s="2" t="s">
        <v>128</v>
      </c>
      <c r="M67" s="2" t="s">
        <v>72</v>
      </c>
      <c r="N67" s="2" t="s">
        <v>21</v>
      </c>
    </row>
    <row r="68" spans="1:14" x14ac:dyDescent="0.3">
      <c r="A68" s="20"/>
      <c r="B68" s="2" t="s">
        <v>88</v>
      </c>
      <c r="C68" s="2">
        <v>8557380</v>
      </c>
      <c r="D68" s="2">
        <v>38.781700000000001</v>
      </c>
      <c r="E68" s="2">
        <v>-75.120002999999997</v>
      </c>
      <c r="F68" s="2">
        <v>0.74</v>
      </c>
      <c r="G68" s="2">
        <v>1.47</v>
      </c>
      <c r="H68" s="2">
        <v>1.6400000000000001</v>
      </c>
      <c r="I68" s="2">
        <v>3.85</v>
      </c>
      <c r="J68" s="2">
        <v>18.375</v>
      </c>
      <c r="K68" s="2" t="s">
        <v>28</v>
      </c>
      <c r="L68" s="2" t="s">
        <v>126</v>
      </c>
      <c r="M68" s="2" t="s">
        <v>72</v>
      </c>
      <c r="N68" s="2" t="s">
        <v>14</v>
      </c>
    </row>
    <row r="69" spans="1:14" x14ac:dyDescent="0.3">
      <c r="A69" s="20"/>
      <c r="B69" s="2" t="s">
        <v>89</v>
      </c>
      <c r="C69" s="2">
        <v>8726724</v>
      </c>
      <c r="D69" s="2">
        <v>27.978306</v>
      </c>
      <c r="E69" s="2">
        <v>-82.831693999999999</v>
      </c>
      <c r="F69" s="2">
        <v>0.39</v>
      </c>
      <c r="G69" s="2">
        <v>1.45</v>
      </c>
      <c r="H69" s="2">
        <v>1.65</v>
      </c>
      <c r="I69" s="2">
        <v>3.4899999999999998</v>
      </c>
      <c r="J69" s="2">
        <v>18.875</v>
      </c>
      <c r="K69" s="2" t="s">
        <v>28</v>
      </c>
      <c r="L69" s="2" t="s">
        <v>126</v>
      </c>
      <c r="M69" s="2" t="s">
        <v>72</v>
      </c>
      <c r="N69" s="2" t="s">
        <v>21</v>
      </c>
    </row>
    <row r="70" spans="1:14" x14ac:dyDescent="0.3">
      <c r="A70" s="20"/>
      <c r="B70" s="2" t="s">
        <v>41</v>
      </c>
      <c r="C70" s="2">
        <v>8665530</v>
      </c>
      <c r="D70" s="2">
        <v>32.780833000000001</v>
      </c>
      <c r="E70" s="2">
        <v>-79.923610999999994</v>
      </c>
      <c r="F70" s="2">
        <v>0.87</v>
      </c>
      <c r="G70" s="2">
        <v>1.32</v>
      </c>
      <c r="H70" s="2">
        <v>1.65</v>
      </c>
      <c r="I70" s="2">
        <v>3.84</v>
      </c>
      <c r="J70" s="2">
        <v>18.75</v>
      </c>
      <c r="K70" s="2" t="s">
        <v>30</v>
      </c>
      <c r="L70" s="2" t="s">
        <v>126</v>
      </c>
      <c r="M70" s="2" t="s">
        <v>72</v>
      </c>
      <c r="N70" s="2" t="s">
        <v>14</v>
      </c>
    </row>
    <row r="71" spans="1:14" x14ac:dyDescent="0.3">
      <c r="A71" s="20"/>
      <c r="B71" s="2" t="s">
        <v>90</v>
      </c>
      <c r="C71" s="2">
        <v>8724580</v>
      </c>
      <c r="D71" s="2">
        <v>24.550830000000001</v>
      </c>
      <c r="E71" s="2">
        <v>-81.808059999999998</v>
      </c>
      <c r="F71" s="2">
        <v>0.28000000000000003</v>
      </c>
      <c r="G71" s="2">
        <v>0.74</v>
      </c>
      <c r="H71" s="2">
        <v>1.66</v>
      </c>
      <c r="I71" s="2">
        <v>2.6799999999999997</v>
      </c>
      <c r="J71" s="2">
        <v>19</v>
      </c>
      <c r="K71" s="2" t="s">
        <v>62</v>
      </c>
      <c r="L71" s="2" t="s">
        <v>127</v>
      </c>
      <c r="M71" s="2" t="s">
        <v>72</v>
      </c>
      <c r="N71" s="2" t="s">
        <v>23</v>
      </c>
    </row>
    <row r="72" spans="1:14" x14ac:dyDescent="0.3">
      <c r="A72" s="20"/>
      <c r="B72" s="2" t="s">
        <v>91</v>
      </c>
      <c r="C72" s="2">
        <v>8577330</v>
      </c>
      <c r="D72" s="2">
        <v>38.317222000000001</v>
      </c>
      <c r="E72" s="2">
        <v>-76.450833000000003</v>
      </c>
      <c r="F72" s="2">
        <v>0.22</v>
      </c>
      <c r="G72" s="2">
        <v>1.0900000000000001</v>
      </c>
      <c r="H72" s="2">
        <v>1.66</v>
      </c>
      <c r="I72" s="2">
        <v>2.9699999999999998</v>
      </c>
      <c r="J72" s="2">
        <v>18.625</v>
      </c>
      <c r="K72" s="2" t="s">
        <v>62</v>
      </c>
      <c r="L72" s="2" t="s">
        <v>128</v>
      </c>
      <c r="M72" s="2" t="s">
        <v>72</v>
      </c>
      <c r="N72" s="2" t="s">
        <v>23</v>
      </c>
    </row>
    <row r="73" spans="1:14" x14ac:dyDescent="0.3">
      <c r="A73" s="20"/>
      <c r="B73" s="2" t="s">
        <v>92</v>
      </c>
      <c r="C73" s="2">
        <v>8726520</v>
      </c>
      <c r="D73" s="2">
        <v>27.76061</v>
      </c>
      <c r="E73" s="2">
        <v>-82.626900000000006</v>
      </c>
      <c r="F73" s="2">
        <v>0.32</v>
      </c>
      <c r="G73" s="2">
        <v>1.42</v>
      </c>
      <c r="H73" s="2">
        <v>1.66</v>
      </c>
      <c r="I73" s="2">
        <v>3.4</v>
      </c>
      <c r="J73" s="2">
        <v>19</v>
      </c>
      <c r="K73" s="2" t="s">
        <v>62</v>
      </c>
      <c r="L73" s="2" t="s">
        <v>126</v>
      </c>
      <c r="M73" s="2" t="s">
        <v>72</v>
      </c>
      <c r="N73" s="2" t="s">
        <v>21</v>
      </c>
    </row>
    <row r="74" spans="1:14" x14ac:dyDescent="0.3">
      <c r="A74" s="20"/>
      <c r="B74" s="2" t="s">
        <v>93</v>
      </c>
      <c r="C74" s="2">
        <v>8670870</v>
      </c>
      <c r="D74" s="2">
        <v>32.036700000000003</v>
      </c>
      <c r="E74" s="2">
        <v>-80.901700000000005</v>
      </c>
      <c r="F74" s="2">
        <v>1.1200000000000001</v>
      </c>
      <c r="G74" s="2">
        <v>1.1599999999999999</v>
      </c>
      <c r="H74" s="2">
        <v>1.66</v>
      </c>
      <c r="I74" s="2">
        <v>3.9400000000000004</v>
      </c>
      <c r="J74" s="2">
        <v>18.75</v>
      </c>
      <c r="K74" s="2" t="s">
        <v>12</v>
      </c>
      <c r="L74" s="2" t="s">
        <v>128</v>
      </c>
      <c r="M74" s="2" t="s">
        <v>72</v>
      </c>
      <c r="N74" s="2" t="s">
        <v>14</v>
      </c>
    </row>
    <row r="75" spans="1:14" x14ac:dyDescent="0.3">
      <c r="A75" s="20"/>
      <c r="B75" s="2" t="s">
        <v>94</v>
      </c>
      <c r="C75" s="2">
        <v>8735180</v>
      </c>
      <c r="D75" s="2">
        <v>30.25</v>
      </c>
      <c r="E75" s="2">
        <v>-88.075000000000003</v>
      </c>
      <c r="F75" s="2">
        <v>0.2</v>
      </c>
      <c r="G75" s="2">
        <v>2.97</v>
      </c>
      <c r="H75" s="2">
        <v>1.66</v>
      </c>
      <c r="I75" s="2">
        <v>4.83</v>
      </c>
      <c r="J75" s="2">
        <v>18.875</v>
      </c>
      <c r="K75" s="2" t="s">
        <v>62</v>
      </c>
      <c r="L75" s="2" t="s">
        <v>205</v>
      </c>
      <c r="M75" s="2" t="s">
        <v>72</v>
      </c>
      <c r="N75" s="2" t="s">
        <v>16</v>
      </c>
    </row>
    <row r="76" spans="1:14" x14ac:dyDescent="0.3">
      <c r="A76" s="20"/>
      <c r="B76" s="2" t="s">
        <v>95</v>
      </c>
      <c r="C76" s="2">
        <v>8723970</v>
      </c>
      <c r="D76" s="2">
        <v>24.710999999999999</v>
      </c>
      <c r="E76" s="2">
        <v>-81.106499999999997</v>
      </c>
      <c r="F76" s="2">
        <v>0.14000000000000001</v>
      </c>
      <c r="G76" s="2">
        <v>0.93</v>
      </c>
      <c r="H76" s="2">
        <v>1.67</v>
      </c>
      <c r="I76" s="2">
        <v>2.74</v>
      </c>
      <c r="J76" s="2">
        <v>19.125</v>
      </c>
      <c r="K76" s="2" t="s">
        <v>62</v>
      </c>
      <c r="L76" s="2" t="s">
        <v>128</v>
      </c>
      <c r="M76" s="2" t="s">
        <v>72</v>
      </c>
      <c r="N76" s="2" t="s">
        <v>23</v>
      </c>
    </row>
    <row r="77" spans="1:14" x14ac:dyDescent="0.3">
      <c r="A77" s="20"/>
      <c r="B77" s="2" t="s">
        <v>96</v>
      </c>
      <c r="C77" s="2">
        <v>8632200</v>
      </c>
      <c r="D77" s="2">
        <v>37.165190000000003</v>
      </c>
      <c r="E77" s="2">
        <v>-75.988444000000001</v>
      </c>
      <c r="F77" s="2">
        <v>0.46</v>
      </c>
      <c r="G77" s="2">
        <v>1.27</v>
      </c>
      <c r="H77" s="2">
        <v>1.67</v>
      </c>
      <c r="I77" s="2">
        <v>3.4</v>
      </c>
      <c r="J77" s="2">
        <v>18.75</v>
      </c>
      <c r="K77" s="2" t="s">
        <v>28</v>
      </c>
      <c r="L77" s="2" t="s">
        <v>128</v>
      </c>
      <c r="M77" s="2" t="s">
        <v>97</v>
      </c>
      <c r="N77" s="2" t="s">
        <v>21</v>
      </c>
    </row>
    <row r="78" spans="1:14" x14ac:dyDescent="0.3">
      <c r="A78" s="20"/>
      <c r="B78" s="2" t="s">
        <v>98</v>
      </c>
      <c r="C78" s="2">
        <v>8536110</v>
      </c>
      <c r="D78" s="2">
        <v>38.968299999999999</v>
      </c>
      <c r="E78" s="2">
        <v>-74.959998999999996</v>
      </c>
      <c r="F78" s="2">
        <v>0.88</v>
      </c>
      <c r="G78" s="2">
        <v>1.1599999999999999</v>
      </c>
      <c r="H78" s="2">
        <v>1.67</v>
      </c>
      <c r="I78" s="2">
        <v>3.71</v>
      </c>
      <c r="J78" s="2">
        <v>18.75</v>
      </c>
      <c r="K78" s="2" t="s">
        <v>30</v>
      </c>
      <c r="L78" s="2" t="s">
        <v>128</v>
      </c>
      <c r="M78" s="2" t="s">
        <v>97</v>
      </c>
      <c r="N78" s="2" t="s">
        <v>14</v>
      </c>
    </row>
    <row r="79" spans="1:14" x14ac:dyDescent="0.3">
      <c r="A79" s="20"/>
      <c r="B79" s="2" t="s">
        <v>99</v>
      </c>
      <c r="C79" s="2">
        <v>8531680</v>
      </c>
      <c r="D79" s="2">
        <v>40.466943999999998</v>
      </c>
      <c r="E79" s="2">
        <v>-74.009444000000002</v>
      </c>
      <c r="F79" s="2">
        <v>0.81</v>
      </c>
      <c r="G79" s="2">
        <v>1.98</v>
      </c>
      <c r="H79" s="2">
        <v>1.68</v>
      </c>
      <c r="I79" s="2">
        <v>4.47</v>
      </c>
      <c r="J79" s="2">
        <v>18.875</v>
      </c>
      <c r="K79" s="2" t="s">
        <v>30</v>
      </c>
      <c r="L79" s="2" t="s">
        <v>205</v>
      </c>
      <c r="M79" s="2" t="s">
        <v>97</v>
      </c>
      <c r="N79" s="2" t="s">
        <v>16</v>
      </c>
    </row>
    <row r="80" spans="1:14" x14ac:dyDescent="0.3">
      <c r="A80" s="20"/>
      <c r="B80" s="2" t="s">
        <v>101</v>
      </c>
      <c r="C80" s="2">
        <v>1630000</v>
      </c>
      <c r="D80" s="2">
        <v>13.443390000000001</v>
      </c>
      <c r="E80" s="2">
        <v>144.656361</v>
      </c>
      <c r="F80" s="2">
        <v>0.3</v>
      </c>
      <c r="G80" s="2">
        <v>0.46</v>
      </c>
      <c r="H80" s="2">
        <v>1.69</v>
      </c>
      <c r="I80" s="2">
        <v>2.4500000000000002</v>
      </c>
      <c r="J80" s="2">
        <v>18.875</v>
      </c>
      <c r="K80" s="2" t="s">
        <v>62</v>
      </c>
      <c r="L80" s="2" t="s">
        <v>127</v>
      </c>
      <c r="M80" s="2" t="s">
        <v>97</v>
      </c>
      <c r="N80" s="2" t="s">
        <v>23</v>
      </c>
    </row>
    <row r="81" spans="1:14" x14ac:dyDescent="0.3">
      <c r="A81" s="20"/>
      <c r="B81" s="2" t="s">
        <v>100</v>
      </c>
      <c r="C81" s="2">
        <v>8534720</v>
      </c>
      <c r="D81" s="2">
        <v>39.356667000000002</v>
      </c>
      <c r="E81" s="2">
        <v>-74.418053</v>
      </c>
      <c r="F81" s="2">
        <v>0.73</v>
      </c>
      <c r="G81" s="2">
        <v>1.44</v>
      </c>
      <c r="H81" s="2">
        <v>1.69</v>
      </c>
      <c r="I81" s="2">
        <v>3.86</v>
      </c>
      <c r="J81" s="2">
        <v>19.75</v>
      </c>
      <c r="K81" s="2" t="s">
        <v>28</v>
      </c>
      <c r="L81" s="2" t="s">
        <v>126</v>
      </c>
      <c r="M81" s="2" t="s">
        <v>97</v>
      </c>
      <c r="N81" s="2" t="s">
        <v>14</v>
      </c>
    </row>
    <row r="82" spans="1:14" x14ac:dyDescent="0.3">
      <c r="A82" s="20"/>
      <c r="B82" s="2" t="s">
        <v>102</v>
      </c>
      <c r="C82" s="2">
        <v>8635750</v>
      </c>
      <c r="D82" s="2">
        <v>37.995277999999999</v>
      </c>
      <c r="E82" s="2">
        <v>-76.464721999999995</v>
      </c>
      <c r="F82" s="2">
        <v>0.23</v>
      </c>
      <c r="G82" s="2">
        <v>1.1200000000000001</v>
      </c>
      <c r="H82" s="2">
        <v>1.7</v>
      </c>
      <c r="I82" s="2">
        <v>3.05</v>
      </c>
      <c r="J82" s="2">
        <v>19</v>
      </c>
      <c r="K82" s="2" t="s">
        <v>62</v>
      </c>
      <c r="L82" s="2" t="s">
        <v>128</v>
      </c>
      <c r="M82" s="2" t="s">
        <v>97</v>
      </c>
      <c r="N82" s="2" t="s">
        <v>21</v>
      </c>
    </row>
    <row r="83" spans="1:14" x14ac:dyDescent="0.3">
      <c r="A83" s="20"/>
      <c r="B83" s="2" t="s">
        <v>103</v>
      </c>
      <c r="C83" s="2">
        <v>8638863</v>
      </c>
      <c r="D83" s="2">
        <v>36.966700000000003</v>
      </c>
      <c r="E83" s="2">
        <v>-76.113299999999995</v>
      </c>
      <c r="F83" s="2">
        <v>0.45</v>
      </c>
      <c r="G83" s="2">
        <v>1.59</v>
      </c>
      <c r="H83" s="2">
        <v>1.72</v>
      </c>
      <c r="I83" s="2">
        <v>3.76</v>
      </c>
      <c r="J83" s="2">
        <v>19.25</v>
      </c>
      <c r="K83" s="2" t="s">
        <v>28</v>
      </c>
      <c r="L83" s="2" t="s">
        <v>126</v>
      </c>
      <c r="M83" s="2" t="s">
        <v>97</v>
      </c>
      <c r="N83" s="2" t="s">
        <v>14</v>
      </c>
    </row>
    <row r="84" spans="1:14" x14ac:dyDescent="0.3">
      <c r="A84" s="20"/>
      <c r="B84" s="2" t="s">
        <v>104</v>
      </c>
      <c r="C84" s="2">
        <v>8638660</v>
      </c>
      <c r="D84" s="2">
        <v>36.8217</v>
      </c>
      <c r="E84" s="2">
        <v>-76.293300000000002</v>
      </c>
      <c r="F84" s="2">
        <v>0.48</v>
      </c>
      <c r="G84" s="2">
        <v>1.63</v>
      </c>
      <c r="H84" s="2">
        <v>1.72</v>
      </c>
      <c r="I84" s="2">
        <v>3.83</v>
      </c>
      <c r="J84" s="2">
        <v>19.25</v>
      </c>
      <c r="K84" s="2" t="s">
        <v>28</v>
      </c>
      <c r="L84" s="2" t="s">
        <v>126</v>
      </c>
      <c r="M84" s="2" t="s">
        <v>97</v>
      </c>
      <c r="N84" s="2" t="s">
        <v>14</v>
      </c>
    </row>
    <row r="85" spans="1:14" x14ac:dyDescent="0.3">
      <c r="A85" s="20"/>
      <c r="B85" s="2" t="s">
        <v>105</v>
      </c>
      <c r="C85" s="2">
        <v>8638610</v>
      </c>
      <c r="D85" s="2">
        <v>36.946700999999997</v>
      </c>
      <c r="E85" s="2">
        <v>-76.330001999999993</v>
      </c>
      <c r="F85" s="2">
        <v>0.43</v>
      </c>
      <c r="G85" s="2">
        <v>1.73</v>
      </c>
      <c r="H85" s="2">
        <v>1.74</v>
      </c>
      <c r="I85" s="2">
        <v>3.9000000000000004</v>
      </c>
      <c r="J85" s="2">
        <v>19.5</v>
      </c>
      <c r="K85" s="2" t="s">
        <v>28</v>
      </c>
      <c r="L85" s="2" t="s">
        <v>205</v>
      </c>
      <c r="M85" s="2" t="s">
        <v>97</v>
      </c>
      <c r="N85" s="2" t="s">
        <v>14</v>
      </c>
    </row>
    <row r="86" spans="1:14" x14ac:dyDescent="0.3">
      <c r="A86" s="20" t="s">
        <v>138</v>
      </c>
      <c r="B86" s="2" t="s">
        <v>106</v>
      </c>
      <c r="C86" s="2">
        <v>1619000</v>
      </c>
      <c r="D86" s="2">
        <v>16.738299999999999</v>
      </c>
      <c r="E86" s="2">
        <v>-169.53</v>
      </c>
      <c r="F86" s="2">
        <v>0.35</v>
      </c>
      <c r="G86" s="2">
        <v>0.73</v>
      </c>
      <c r="H86" s="2">
        <v>1.76</v>
      </c>
      <c r="I86" s="2">
        <v>2.84</v>
      </c>
      <c r="J86" s="2">
        <v>20.625</v>
      </c>
      <c r="K86" s="2" t="s">
        <v>28</v>
      </c>
      <c r="L86" s="2" t="s">
        <v>127</v>
      </c>
      <c r="M86" s="2" t="s">
        <v>97</v>
      </c>
      <c r="N86" s="2" t="s">
        <v>23</v>
      </c>
    </row>
    <row r="87" spans="1:14" x14ac:dyDescent="0.3">
      <c r="A87" s="20"/>
      <c r="B87" s="2" t="s">
        <v>108</v>
      </c>
      <c r="C87" s="2">
        <v>1820000</v>
      </c>
      <c r="D87" s="2">
        <v>8.7317</v>
      </c>
      <c r="E87" s="2">
        <v>167.73611500000001</v>
      </c>
      <c r="F87" s="2">
        <v>0.63</v>
      </c>
      <c r="G87" s="2">
        <v>0.56999999999999995</v>
      </c>
      <c r="H87" s="2">
        <v>1.78</v>
      </c>
      <c r="I87" s="2">
        <v>2.98</v>
      </c>
      <c r="J87" s="2">
        <v>19.875</v>
      </c>
      <c r="K87" s="2" t="s">
        <v>28</v>
      </c>
      <c r="L87" s="2" t="s">
        <v>127</v>
      </c>
      <c r="M87" s="2" t="s">
        <v>97</v>
      </c>
      <c r="N87" s="2" t="s">
        <v>23</v>
      </c>
    </row>
    <row r="88" spans="1:14" x14ac:dyDescent="0.3">
      <c r="A88" s="20"/>
      <c r="B88" s="2" t="s">
        <v>109</v>
      </c>
      <c r="C88" s="2">
        <v>1611400</v>
      </c>
      <c r="D88" s="2">
        <v>21.9544</v>
      </c>
      <c r="E88" s="2">
        <v>-159.3561</v>
      </c>
      <c r="F88" s="2">
        <v>0.31</v>
      </c>
      <c r="G88" s="2">
        <v>0.54</v>
      </c>
      <c r="H88" s="2">
        <v>1.79</v>
      </c>
      <c r="I88" s="2">
        <v>2.64</v>
      </c>
      <c r="J88" s="2">
        <v>20.875</v>
      </c>
      <c r="K88" s="2" t="s">
        <v>62</v>
      </c>
      <c r="L88" s="2" t="s">
        <v>127</v>
      </c>
      <c r="M88" s="2" t="s">
        <v>97</v>
      </c>
      <c r="N88" s="2" t="s">
        <v>23</v>
      </c>
    </row>
    <row r="89" spans="1:14" x14ac:dyDescent="0.3">
      <c r="A89" s="20"/>
      <c r="B89" s="2" t="s">
        <v>107</v>
      </c>
      <c r="C89" s="2">
        <v>8779770</v>
      </c>
      <c r="D89" s="2">
        <v>26.061167000000001</v>
      </c>
      <c r="E89" s="2">
        <v>-97.215528000000006</v>
      </c>
      <c r="F89" s="2">
        <v>0.17</v>
      </c>
      <c r="G89" s="2">
        <v>1.27</v>
      </c>
      <c r="H89" s="2">
        <v>1.79</v>
      </c>
      <c r="I89" s="2">
        <v>3.23</v>
      </c>
      <c r="J89" s="2">
        <v>20.875</v>
      </c>
      <c r="K89" s="2" t="s">
        <v>62</v>
      </c>
      <c r="L89" s="2" t="s">
        <v>128</v>
      </c>
      <c r="M89" s="2" t="s">
        <v>97</v>
      </c>
      <c r="N89" s="2" t="s">
        <v>21</v>
      </c>
    </row>
    <row r="90" spans="1:14" x14ac:dyDescent="0.3">
      <c r="A90" s="20"/>
      <c r="B90" s="2" t="s">
        <v>110</v>
      </c>
      <c r="C90" s="2">
        <v>1612340</v>
      </c>
      <c r="D90" s="2">
        <v>21.306694</v>
      </c>
      <c r="E90" s="2">
        <v>-157.86699999999999</v>
      </c>
      <c r="F90" s="2">
        <v>0.33</v>
      </c>
      <c r="G90" s="2">
        <v>0.43</v>
      </c>
      <c r="H90" s="2">
        <v>1.81</v>
      </c>
      <c r="I90" s="2">
        <v>2.5700000000000003</v>
      </c>
      <c r="J90" s="2">
        <v>21.125</v>
      </c>
      <c r="K90" s="2" t="s">
        <v>62</v>
      </c>
      <c r="L90" s="2" t="s">
        <v>127</v>
      </c>
      <c r="M90" s="2" t="s">
        <v>97</v>
      </c>
      <c r="N90" s="2" t="s">
        <v>23</v>
      </c>
    </row>
    <row r="91" spans="1:14" x14ac:dyDescent="0.3">
      <c r="A91" s="20"/>
      <c r="B91" s="2" t="s">
        <v>111</v>
      </c>
      <c r="C91" s="2">
        <v>1612480</v>
      </c>
      <c r="D91" s="2">
        <v>21.433056000000001</v>
      </c>
      <c r="E91" s="2">
        <v>-157.79</v>
      </c>
      <c r="F91" s="2">
        <v>0.33</v>
      </c>
      <c r="G91" s="2">
        <v>0.46</v>
      </c>
      <c r="H91" s="2">
        <v>1.81</v>
      </c>
      <c r="I91" s="2">
        <v>2.6</v>
      </c>
      <c r="J91" s="2">
        <v>21.125</v>
      </c>
      <c r="K91" s="2" t="s">
        <v>62</v>
      </c>
      <c r="L91" s="2" t="s">
        <v>127</v>
      </c>
      <c r="M91" s="2" t="s">
        <v>97</v>
      </c>
      <c r="N91" s="2" t="s">
        <v>23</v>
      </c>
    </row>
    <row r="92" spans="1:14" x14ac:dyDescent="0.3">
      <c r="A92" s="20"/>
      <c r="B92" s="2" t="s">
        <v>112</v>
      </c>
      <c r="C92" s="2">
        <v>1770000</v>
      </c>
      <c r="D92" s="2">
        <v>-14.276667</v>
      </c>
      <c r="E92" s="2">
        <v>-170.68944400000001</v>
      </c>
      <c r="F92" s="2">
        <v>0.44</v>
      </c>
      <c r="G92" s="2">
        <v>0.39</v>
      </c>
      <c r="H92" s="2">
        <v>1.81</v>
      </c>
      <c r="I92" s="2">
        <v>2.64</v>
      </c>
      <c r="J92" s="2">
        <v>21</v>
      </c>
      <c r="K92" s="2" t="s">
        <v>28</v>
      </c>
      <c r="L92" s="2" t="s">
        <v>127</v>
      </c>
      <c r="M92" s="2" t="s">
        <v>97</v>
      </c>
      <c r="N92" s="2" t="s">
        <v>23</v>
      </c>
    </row>
    <row r="93" spans="1:14" x14ac:dyDescent="0.3">
      <c r="A93" s="20"/>
      <c r="B93" s="2" t="s">
        <v>113</v>
      </c>
      <c r="C93" s="2">
        <v>1619910</v>
      </c>
      <c r="D93" s="2">
        <v>28.2117</v>
      </c>
      <c r="E93" s="2">
        <v>-177.360028</v>
      </c>
      <c r="F93" s="2">
        <v>0.19</v>
      </c>
      <c r="G93" s="2">
        <v>0.84</v>
      </c>
      <c r="H93" s="2">
        <v>1.81</v>
      </c>
      <c r="I93" s="2">
        <v>2.84</v>
      </c>
      <c r="J93" s="2">
        <v>21.125</v>
      </c>
      <c r="K93" s="2" t="s">
        <v>62</v>
      </c>
      <c r="L93" s="2" t="s">
        <v>127</v>
      </c>
      <c r="M93" s="2" t="s">
        <v>97</v>
      </c>
      <c r="N93" s="2" t="s">
        <v>23</v>
      </c>
    </row>
    <row r="94" spans="1:14" x14ac:dyDescent="0.3">
      <c r="A94" s="20"/>
      <c r="B94" s="2" t="s">
        <v>114</v>
      </c>
      <c r="C94" s="2">
        <v>1890000</v>
      </c>
      <c r="D94" s="2">
        <v>19.290555999999999</v>
      </c>
      <c r="E94" s="2">
        <v>166.61750000000001</v>
      </c>
      <c r="F94" s="2">
        <v>0.37</v>
      </c>
      <c r="G94" s="2">
        <v>0.86</v>
      </c>
      <c r="H94" s="2">
        <v>1.81</v>
      </c>
      <c r="I94" s="2">
        <v>3.04</v>
      </c>
      <c r="J94" s="2">
        <v>21.125</v>
      </c>
      <c r="K94" s="2" t="s">
        <v>28</v>
      </c>
      <c r="L94" s="2" t="s">
        <v>127</v>
      </c>
      <c r="M94" s="2" t="s">
        <v>97</v>
      </c>
      <c r="N94" s="2" t="s">
        <v>21</v>
      </c>
    </row>
    <row r="95" spans="1:14" x14ac:dyDescent="0.3">
      <c r="A95" s="20"/>
      <c r="B95" s="2" t="s">
        <v>115</v>
      </c>
      <c r="C95" s="2">
        <v>1615680</v>
      </c>
      <c r="D95" s="2">
        <v>20.895</v>
      </c>
      <c r="E95" s="2">
        <v>-156.47669400000001</v>
      </c>
      <c r="F95" s="2">
        <v>0.35</v>
      </c>
      <c r="G95" s="2">
        <v>0.42</v>
      </c>
      <c r="H95" s="2">
        <v>1.86</v>
      </c>
      <c r="I95" s="2">
        <v>2.63</v>
      </c>
      <c r="J95" s="2">
        <v>21.625</v>
      </c>
      <c r="K95" s="2" t="s">
        <v>28</v>
      </c>
      <c r="L95" s="2" t="s">
        <v>127</v>
      </c>
      <c r="M95" s="2" t="s">
        <v>97</v>
      </c>
      <c r="N95" s="2" t="s">
        <v>23</v>
      </c>
    </row>
    <row r="96" spans="1:14" x14ac:dyDescent="0.3">
      <c r="A96" s="20"/>
      <c r="B96" s="2" t="s">
        <v>116</v>
      </c>
      <c r="C96" s="2">
        <v>1617760</v>
      </c>
      <c r="D96" s="2">
        <v>19.73028</v>
      </c>
      <c r="E96" s="2">
        <v>-155.06</v>
      </c>
      <c r="F96" s="2">
        <v>0.38</v>
      </c>
      <c r="G96" s="2">
        <v>0.45</v>
      </c>
      <c r="H96" s="2">
        <v>1.91</v>
      </c>
      <c r="I96" s="2">
        <v>2.74</v>
      </c>
      <c r="J96" s="2">
        <v>22.125</v>
      </c>
      <c r="K96" s="2" t="s">
        <v>28</v>
      </c>
      <c r="L96" s="2" t="s">
        <v>127</v>
      </c>
      <c r="M96" s="2" t="s">
        <v>97</v>
      </c>
      <c r="N96" s="2" t="s">
        <v>23</v>
      </c>
    </row>
    <row r="97" spans="1:14" x14ac:dyDescent="0.3">
      <c r="A97" s="20"/>
      <c r="B97" s="2" t="s">
        <v>117</v>
      </c>
      <c r="C97" s="2">
        <v>8770570</v>
      </c>
      <c r="D97" s="2">
        <v>29.728400000000001</v>
      </c>
      <c r="E97" s="2">
        <v>-93.870099999999994</v>
      </c>
      <c r="F97" s="2">
        <v>0.2</v>
      </c>
      <c r="G97" s="2">
        <v>1.86</v>
      </c>
      <c r="H97" s="2">
        <v>1.95</v>
      </c>
      <c r="I97" s="2">
        <v>4.01</v>
      </c>
      <c r="J97" s="2">
        <v>21.5</v>
      </c>
      <c r="K97" s="2" t="s">
        <v>62</v>
      </c>
      <c r="L97" s="2" t="s">
        <v>205</v>
      </c>
      <c r="M97" s="2" t="s">
        <v>97</v>
      </c>
      <c r="N97" s="2" t="s">
        <v>16</v>
      </c>
    </row>
    <row r="98" spans="1:14" x14ac:dyDescent="0.3">
      <c r="A98" s="20"/>
      <c r="B98" s="2" t="s">
        <v>118</v>
      </c>
      <c r="C98" s="2">
        <v>8774770</v>
      </c>
      <c r="D98" s="2">
        <v>28.021699999999999</v>
      </c>
      <c r="E98" s="2">
        <v>-97.046700000000001</v>
      </c>
      <c r="F98" s="2">
        <v>0.05</v>
      </c>
      <c r="G98" s="2">
        <v>1.42</v>
      </c>
      <c r="H98" s="2">
        <v>1.97</v>
      </c>
      <c r="I98" s="2">
        <v>3.44</v>
      </c>
      <c r="J98" s="2">
        <v>21.75</v>
      </c>
      <c r="K98" s="2" t="s">
        <v>62</v>
      </c>
      <c r="L98" s="2" t="s">
        <v>126</v>
      </c>
      <c r="M98" s="2" t="s">
        <v>97</v>
      </c>
      <c r="N98" s="2" t="s">
        <v>21</v>
      </c>
    </row>
    <row r="99" spans="1:14" x14ac:dyDescent="0.3">
      <c r="A99" s="20"/>
      <c r="B99" s="2" t="s">
        <v>119</v>
      </c>
      <c r="C99" s="2">
        <v>8771450</v>
      </c>
      <c r="D99" s="2">
        <v>29.31</v>
      </c>
      <c r="E99" s="2">
        <v>-94.793306000000001</v>
      </c>
      <c r="F99" s="2">
        <v>0.18</v>
      </c>
      <c r="G99" s="2">
        <v>2.65</v>
      </c>
      <c r="H99" s="2">
        <v>2.0299999999999998</v>
      </c>
      <c r="I99" s="2">
        <v>4.8599999999999994</v>
      </c>
      <c r="J99" s="2">
        <v>22.375</v>
      </c>
      <c r="K99" s="2" t="s">
        <v>62</v>
      </c>
      <c r="L99" s="2" t="s">
        <v>205</v>
      </c>
      <c r="M99" s="2" t="s">
        <v>97</v>
      </c>
      <c r="N99" s="2" t="s">
        <v>16</v>
      </c>
    </row>
    <row r="100" spans="1:14" x14ac:dyDescent="0.3">
      <c r="A100" s="20"/>
      <c r="B100" s="2" t="s">
        <v>120</v>
      </c>
      <c r="C100" s="2">
        <v>8771510</v>
      </c>
      <c r="D100" s="2">
        <v>29.285299999999999</v>
      </c>
      <c r="E100" s="2">
        <v>-94.789400000000001</v>
      </c>
      <c r="F100" s="2">
        <v>0.28000000000000003</v>
      </c>
      <c r="G100" s="2">
        <v>2.64</v>
      </c>
      <c r="H100" s="2">
        <v>2.04</v>
      </c>
      <c r="I100" s="2">
        <v>4.96</v>
      </c>
      <c r="J100" s="2">
        <v>22.5</v>
      </c>
      <c r="K100" s="2" t="s">
        <v>62</v>
      </c>
      <c r="L100" s="2" t="s">
        <v>205</v>
      </c>
      <c r="M100" s="2" t="s">
        <v>97</v>
      </c>
      <c r="N100" s="2" t="s">
        <v>16</v>
      </c>
    </row>
    <row r="101" spans="1:14" x14ac:dyDescent="0.3">
      <c r="A101" s="20"/>
      <c r="B101" s="2" t="s">
        <v>121</v>
      </c>
      <c r="C101" s="2">
        <v>8772440</v>
      </c>
      <c r="D101" s="2">
        <v>28.9483</v>
      </c>
      <c r="E101" s="2">
        <v>-95.308300000000003</v>
      </c>
      <c r="F101" s="2">
        <v>0.23</v>
      </c>
      <c r="G101" s="2">
        <v>1.66</v>
      </c>
      <c r="H101" s="2">
        <v>2.15</v>
      </c>
      <c r="I101" s="2">
        <v>4.04</v>
      </c>
      <c r="J101" s="2">
        <v>23.625</v>
      </c>
      <c r="K101" s="2" t="s">
        <v>62</v>
      </c>
      <c r="L101" s="2" t="s">
        <v>126</v>
      </c>
      <c r="M101" s="2" t="s">
        <v>97</v>
      </c>
      <c r="N101" s="2" t="s">
        <v>16</v>
      </c>
    </row>
    <row r="102" spans="1:14" x14ac:dyDescent="0.3">
      <c r="A102" s="20"/>
      <c r="B102" s="2" t="s">
        <v>122</v>
      </c>
      <c r="C102" s="2">
        <v>8761724</v>
      </c>
      <c r="D102" s="2">
        <v>29.263000000000002</v>
      </c>
      <c r="E102" s="2">
        <v>-89.956999999999994</v>
      </c>
      <c r="F102" s="2">
        <v>0.16</v>
      </c>
      <c r="G102" s="2">
        <v>1.95</v>
      </c>
      <c r="H102" s="2">
        <v>2.2400000000000002</v>
      </c>
      <c r="I102" s="2">
        <v>4.3499999999999996</v>
      </c>
      <c r="J102" s="2">
        <v>24.625</v>
      </c>
      <c r="K102" s="2" t="s">
        <v>62</v>
      </c>
      <c r="L102" s="2" t="s">
        <v>205</v>
      </c>
      <c r="M102" s="2" t="s">
        <v>97</v>
      </c>
      <c r="N102" s="2" t="s">
        <v>16</v>
      </c>
    </row>
    <row r="103" spans="1:14" ht="14.4" customHeight="1" x14ac:dyDescent="0.3">
      <c r="C103" s="24" t="s">
        <v>145</v>
      </c>
      <c r="D103" s="25" t="s">
        <v>140</v>
      </c>
      <c r="E103" t="s">
        <v>130</v>
      </c>
      <c r="F103" s="19">
        <f>MIN(F2:F28)</f>
        <v>0.46</v>
      </c>
      <c r="G103" s="19">
        <f>MIN(G2:G28)</f>
        <v>0.73</v>
      </c>
      <c r="H103" s="19">
        <f>MIN(H2:H28)</f>
        <v>-0.65</v>
      </c>
      <c r="I103" s="19">
        <f>MIN(I2:I28)</f>
        <v>2.31</v>
      </c>
      <c r="J103" s="19">
        <f>MIN(J2:J28)</f>
        <v>-5.5</v>
      </c>
    </row>
    <row r="104" spans="1:14" x14ac:dyDescent="0.3">
      <c r="C104" s="24"/>
      <c r="D104" s="26"/>
      <c r="E104" t="s">
        <v>131</v>
      </c>
      <c r="F104" s="19">
        <f>AVERAGE(F2:F28)</f>
        <v>1.5029629629629628</v>
      </c>
      <c r="G104" s="19">
        <f>AVERAGE(G2:G28)</f>
        <v>1.3181481481481481</v>
      </c>
      <c r="H104" s="19">
        <f>AVERAGE(H2:H28)</f>
        <v>0.82925925925925925</v>
      </c>
      <c r="I104" s="19">
        <f>AVERAGE(I2:I28)</f>
        <v>3.6503703703703705</v>
      </c>
      <c r="J104" s="19">
        <f>AVERAGE(J2:J28)</f>
        <v>10.268518518518519</v>
      </c>
    </row>
    <row r="105" spans="1:14" x14ac:dyDescent="0.3">
      <c r="C105" s="24"/>
      <c r="D105" s="27"/>
      <c r="E105" t="s">
        <v>132</v>
      </c>
      <c r="F105" s="19">
        <f>MAX(F2:F28)</f>
        <v>3.87</v>
      </c>
      <c r="G105" s="19">
        <f>MAX(G2:G28)</f>
        <v>2.0499999999999998</v>
      </c>
      <c r="H105" s="19">
        <f>MAX(H2:H28)</f>
        <v>1.37</v>
      </c>
      <c r="I105" s="19">
        <f>MAX(I2:I28)</f>
        <v>5.8</v>
      </c>
      <c r="J105" s="19">
        <f>MAX(J2:J28)</f>
        <v>16.25</v>
      </c>
    </row>
    <row r="106" spans="1:14" x14ac:dyDescent="0.3">
      <c r="C106" s="24"/>
      <c r="D106" s="25" t="s">
        <v>146</v>
      </c>
      <c r="E106" t="s">
        <v>130</v>
      </c>
      <c r="F106" s="19">
        <f>MIN(F27:F46)</f>
        <v>0.1</v>
      </c>
      <c r="G106" s="19">
        <f>MIN(G27:G46)</f>
        <v>0.54</v>
      </c>
      <c r="H106" s="19">
        <f>MIN(H27:H46)</f>
        <v>1.36</v>
      </c>
      <c r="I106" s="19">
        <f>MIN(I27:I46)</f>
        <v>2.2199999999999998</v>
      </c>
      <c r="J106" s="19">
        <f>MIN(J27:J46)</f>
        <v>15.875</v>
      </c>
    </row>
    <row r="107" spans="1:14" x14ac:dyDescent="0.3">
      <c r="C107" s="24"/>
      <c r="D107" s="26"/>
      <c r="E107" t="s">
        <v>131</v>
      </c>
      <c r="F107" s="19">
        <f>AVERAGE(F27:F46)</f>
        <v>0.94749999999999979</v>
      </c>
      <c r="G107" s="19">
        <f>AVERAGE(G27:G46)</f>
        <v>1.0314999999999999</v>
      </c>
      <c r="H107" s="19">
        <f>AVERAGE(H27:H46)</f>
        <v>1.4715</v>
      </c>
      <c r="I107" s="19">
        <f>AVERAGE(I27:I46)</f>
        <v>3.4504999999999995</v>
      </c>
      <c r="J107" s="19">
        <f>AVERAGE(J27:J46)</f>
        <v>16.96875</v>
      </c>
    </row>
    <row r="108" spans="1:14" x14ac:dyDescent="0.3">
      <c r="C108" s="24"/>
      <c r="D108" s="27"/>
      <c r="E108" t="s">
        <v>132</v>
      </c>
      <c r="F108" s="19">
        <f>MAX(F27:F46)</f>
        <v>2.92</v>
      </c>
      <c r="G108" s="19">
        <f>MAX(G27:G46)</f>
        <v>2.44</v>
      </c>
      <c r="H108" s="19">
        <f>MAX(H27:H46)</f>
        <v>1.58</v>
      </c>
      <c r="I108" s="19">
        <f>MAX(I27:I46)</f>
        <v>5.83</v>
      </c>
      <c r="J108" s="19">
        <f>MAX(J27:J46)</f>
        <v>18.125</v>
      </c>
    </row>
    <row r="109" spans="1:14" x14ac:dyDescent="0.3">
      <c r="C109" s="24"/>
      <c r="D109" s="25" t="s">
        <v>147</v>
      </c>
      <c r="E109" t="s">
        <v>130</v>
      </c>
      <c r="F109" s="19">
        <f>MIN(F44:F85)</f>
        <v>0.14000000000000001</v>
      </c>
      <c r="G109" s="19">
        <f>MIN(G44:G85)</f>
        <v>0.46</v>
      </c>
      <c r="H109" s="19">
        <f>MIN(H44:H85)</f>
        <v>1.55</v>
      </c>
      <c r="I109" s="19">
        <f>MIN(I44:I85)</f>
        <v>2.35</v>
      </c>
      <c r="J109" s="19">
        <f>MIN(J44:J85)</f>
        <v>17.5</v>
      </c>
    </row>
    <row r="110" spans="1:14" x14ac:dyDescent="0.3">
      <c r="C110" s="24"/>
      <c r="D110" s="26"/>
      <c r="E110" t="s">
        <v>131</v>
      </c>
      <c r="F110" s="19">
        <f>AVERAGE(F44:F85)</f>
        <v>0.55642857142857149</v>
      </c>
      <c r="G110" s="19">
        <f>AVERAGE(G44:G85)</f>
        <v>1.522142857142857</v>
      </c>
      <c r="H110" s="19">
        <f>AVERAGE(H44:H85)</f>
        <v>1.6309523809523807</v>
      </c>
      <c r="I110" s="19">
        <f>AVERAGE(I44:I85)</f>
        <v>3.7095238095238106</v>
      </c>
      <c r="J110" s="19">
        <f>AVERAGE(J44:J85)</f>
        <v>18.464285714285715</v>
      </c>
    </row>
    <row r="111" spans="1:14" x14ac:dyDescent="0.3">
      <c r="C111" s="24"/>
      <c r="D111" s="27"/>
      <c r="E111" t="s">
        <v>132</v>
      </c>
      <c r="F111" s="19">
        <f>MAX(F44:F85)</f>
        <v>1.19</v>
      </c>
      <c r="G111" s="19">
        <f>MAX(G44:G85)</f>
        <v>2.97</v>
      </c>
      <c r="H111" s="19">
        <f>MAX(H44:H85)</f>
        <v>1.74</v>
      </c>
      <c r="I111" s="19">
        <f>MAX(I44:I85)</f>
        <v>5.55</v>
      </c>
      <c r="J111" s="19">
        <f>MAX(J44:J85)</f>
        <v>19.75</v>
      </c>
    </row>
    <row r="112" spans="1:14" x14ac:dyDescent="0.3">
      <c r="C112" s="24"/>
      <c r="D112" s="25" t="s">
        <v>148</v>
      </c>
      <c r="E112" t="s">
        <v>130</v>
      </c>
      <c r="F112" s="19">
        <f>MIN(F86:F102)</f>
        <v>0.05</v>
      </c>
      <c r="G112" s="19">
        <f t="shared" ref="G112:J112" si="0">MIN(G86:G102)</f>
        <v>0.39</v>
      </c>
      <c r="H112" s="19">
        <f t="shared" si="0"/>
        <v>1.76</v>
      </c>
      <c r="I112" s="19">
        <f t="shared" si="0"/>
        <v>2.5700000000000003</v>
      </c>
      <c r="J112" s="19">
        <f t="shared" si="0"/>
        <v>19.875</v>
      </c>
    </row>
    <row r="113" spans="3:10" x14ac:dyDescent="0.3">
      <c r="C113" s="24"/>
      <c r="D113" s="26"/>
      <c r="E113" t="s">
        <v>131</v>
      </c>
      <c r="F113" s="19">
        <f>AVERAGE(F86:F102)</f>
        <v>0.29117647058823531</v>
      </c>
      <c r="G113" s="19">
        <f t="shared" ref="G113:J113" si="1">AVERAGE(G86:G102)</f>
        <v>1.1258823529411766</v>
      </c>
      <c r="H113" s="19">
        <f t="shared" si="1"/>
        <v>1.9011764705882352</v>
      </c>
      <c r="I113" s="19">
        <f t="shared" si="1"/>
        <v>3.3182352941176467</v>
      </c>
      <c r="J113" s="19">
        <f t="shared" si="1"/>
        <v>21.639705882352942</v>
      </c>
    </row>
    <row r="114" spans="3:10" x14ac:dyDescent="0.3">
      <c r="C114" s="24"/>
      <c r="D114" s="27"/>
      <c r="E114" t="s">
        <v>132</v>
      </c>
      <c r="F114" s="19">
        <f>MAX(F86:F102)</f>
        <v>0.63</v>
      </c>
      <c r="G114" s="19">
        <f t="shared" ref="G114:J114" si="2">MAX(G86:G102)</f>
        <v>2.65</v>
      </c>
      <c r="H114" s="19">
        <f t="shared" si="2"/>
        <v>2.2400000000000002</v>
      </c>
      <c r="I114" s="19">
        <f t="shared" si="2"/>
        <v>4.96</v>
      </c>
      <c r="J114" s="19">
        <f t="shared" si="2"/>
        <v>24.625</v>
      </c>
    </row>
    <row r="115" spans="3:10" x14ac:dyDescent="0.3">
      <c r="C115" s="28" t="s">
        <v>144</v>
      </c>
      <c r="D115" s="28"/>
      <c r="E115" s="28"/>
      <c r="F115" s="28"/>
      <c r="G115" s="28"/>
      <c r="H115" s="28"/>
      <c r="I115" s="28"/>
      <c r="J115" s="28"/>
    </row>
  </sheetData>
  <mergeCells count="10">
    <mergeCell ref="C115:J115"/>
    <mergeCell ref="A2:A26"/>
    <mergeCell ref="A27:A46"/>
    <mergeCell ref="A47:A85"/>
    <mergeCell ref="A86:A102"/>
    <mergeCell ref="C103:C114"/>
    <mergeCell ref="D103:D105"/>
    <mergeCell ref="D106:D108"/>
    <mergeCell ref="D109:D111"/>
    <mergeCell ref="D112:D1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B530E68F35414AB685E5119FB0EED6" ma:contentTypeVersion="18" ma:contentTypeDescription="Create a new document." ma:contentTypeScope="" ma:versionID="71ca48a25649bd249ec64ce6dc44a3da">
  <xsd:schema xmlns:xsd="http://www.w3.org/2001/XMLSchema" xmlns:xs="http://www.w3.org/2001/XMLSchema" xmlns:p="http://schemas.microsoft.com/office/2006/metadata/properties" xmlns:ns3="9bfa5771-2d4f-43c7-8c1f-4843f723578d" xmlns:ns4="624e6ce4-dfb8-485e-a4b9-7a72d3eb3fb8" targetNamespace="http://schemas.microsoft.com/office/2006/metadata/properties" ma:root="true" ma:fieldsID="5879d2e012a88154c5faa70c93bd5dc6" ns3:_="" ns4:_="">
    <xsd:import namespace="9bfa5771-2d4f-43c7-8c1f-4843f723578d"/>
    <xsd:import namespace="624e6ce4-dfb8-485e-a4b9-7a72d3eb3fb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_activity" minOccurs="0"/>
                <xsd:element ref="ns3:MediaServiceObjectDetectorVersions" minOccurs="0"/>
                <xsd:element ref="ns4:SharedWithUsers" minOccurs="0"/>
                <xsd:element ref="ns4:SharedWithDetails" minOccurs="0"/>
                <xsd:element ref="ns4:SharingHintHash"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fa5771-2d4f-43c7-8c1f-4843f7235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24e6ce4-dfb8-485e-a4b9-7a72d3eb3fb8"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9bfa5771-2d4f-43c7-8c1f-4843f723578d" xsi:nil="true"/>
  </documentManagement>
</p:properties>
</file>

<file path=customXml/itemProps1.xml><?xml version="1.0" encoding="utf-8"?>
<ds:datastoreItem xmlns:ds="http://schemas.openxmlformats.org/officeDocument/2006/customXml" ds:itemID="{298EBC33-E57F-4B65-A1D4-4E15087F14B8}">
  <ds:schemaRefs>
    <ds:schemaRef ds:uri="http://schemas.microsoft.com/sharepoint/v3/contenttype/forms"/>
  </ds:schemaRefs>
</ds:datastoreItem>
</file>

<file path=customXml/itemProps2.xml><?xml version="1.0" encoding="utf-8"?>
<ds:datastoreItem xmlns:ds="http://schemas.openxmlformats.org/officeDocument/2006/customXml" ds:itemID="{A0E0831E-0F91-40EF-8937-33654E1F5C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fa5771-2d4f-43c7-8c1f-4843f723578d"/>
    <ds:schemaRef ds:uri="624e6ce4-dfb8-485e-a4b9-7a72d3eb3f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239170-E4F7-4F30-9A34-517ADA97E154}">
  <ds:schemaRefs>
    <ds:schemaRef ds:uri="http://schemas.microsoft.com/office/2006/documentManagement/types"/>
    <ds:schemaRef ds:uri="http://schemas.openxmlformats.org/package/2006/metadata/core-properties"/>
    <ds:schemaRef ds:uri="624e6ce4-dfb8-485e-a4b9-7a72d3eb3fb8"/>
    <ds:schemaRef ds:uri="http://purl.org/dc/dcmitype/"/>
    <ds:schemaRef ds:uri="http://www.w3.org/XML/1998/namespace"/>
    <ds:schemaRef ds:uri="http://purl.org/dc/terms/"/>
    <ds:schemaRef ds:uri="http://purl.org/dc/elements/1.1/"/>
    <ds:schemaRef ds:uri="http://schemas.microsoft.com/office/infopath/2007/PartnerControls"/>
    <ds:schemaRef ds:uri="9bfa5771-2d4f-43c7-8c1f-4843f723578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Description</vt:lpstr>
      <vt:lpstr>Table S1</vt:lpstr>
      <vt:lpstr>Table S2</vt:lpstr>
      <vt:lpstr>Table S3</vt:lpstr>
      <vt:lpstr>Table S4</vt:lpstr>
      <vt:lpstr>Table S5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Yi Liu</dc:creator>
  <cp:lastModifiedBy>Dr. Yi Liu</cp:lastModifiedBy>
  <dcterms:created xsi:type="dcterms:W3CDTF">2025-08-02T14:04:21Z</dcterms:created>
  <dcterms:modified xsi:type="dcterms:W3CDTF">2025-09-08T11:41:59Z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0x01010095B530E68F35414AB685E5119FB0EED6</vt:lpwstr>
  </property>
</Properties>
</file>